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Metadata/LabelInfo.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" sheetId="1" state="visible" r:id="rId3"/>
    <sheet name="4.2" sheetId="2" state="visible" r:id="rId4"/>
    <sheet name="4.3" sheetId="3" state="visible" r:id="rId5"/>
    <sheet name="4.4" sheetId="4" state="visible" r:id="rId6"/>
    <sheet name="4.5" sheetId="5" state="visible" r:id="rId7"/>
    <sheet name="4.6" sheetId="6" state="visible" r:id="rId8"/>
    <sheet name="НДС" sheetId="7" state="hidden" r:id="rId9"/>
    <sheet name="4.7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<sst xmlns="http://schemas.openxmlformats.org/spreadsheetml/2006/main" count="417" uniqueCount="175">
  <si>
    <t xml:space="preserve">4. Регуляторы температуры и давления прямого действия Ридан</t>
  </si>
  <si>
    <t xml:space="preserve">Сроки, наличие и заказ оборудования в электронном магазине ridan.ru или по телефону (495) 792 57 57</t>
  </si>
  <si>
    <t xml:space="preserve">4.1. Регулирующие клапаны для регуляторов давления, перепада давления и температуры большой серии</t>
  </si>
  <si>
    <t xml:space="preserve">Кодовый номер</t>
  </si>
  <si>
    <t xml:space="preserve">Тип </t>
  </si>
  <si>
    <t xml:space="preserve">DN, мм</t>
  </si>
  <si>
    <r>
      <rPr>
        <b val="true"/>
        <sz val="10"/>
        <color rgb="FF000000"/>
        <rFont val="Arial"/>
        <family val="2"/>
        <charset val="204"/>
      </rPr>
      <t xml:space="preserve">K</t>
    </r>
    <r>
      <rPr>
        <b val="true"/>
        <vertAlign val="subscript"/>
        <sz val="10"/>
        <color rgb="FF000000"/>
        <rFont val="Arial"/>
        <family val="2"/>
        <charset val="204"/>
      </rPr>
      <t xml:space="preserve">vs</t>
    </r>
    <r>
      <rPr>
        <b val="true"/>
        <sz val="10"/>
        <color rgb="FF000000"/>
        <rFont val="Arial"/>
        <family val="2"/>
        <charset val="204"/>
      </rPr>
      <t xml:space="preserve">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3</t>
    </r>
    <r>
      <rPr>
        <b val="true"/>
        <sz val="10"/>
        <color rgb="FF00000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</si>
  <si>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Тмакс., </t>
    </r>
    <r>
      <rPr>
        <b val="true"/>
        <vertAlign val="superscript"/>
        <sz val="10"/>
        <color rgb="FF000000"/>
        <rFont val="Arial"/>
        <family val="2"/>
        <charset val="204"/>
      </rPr>
      <t xml:space="preserve">о</t>
    </r>
    <r>
      <rPr>
        <b val="true"/>
        <sz val="10"/>
        <color rgb="FF000000"/>
        <rFont val="Arial"/>
        <family val="2"/>
        <charset val="204"/>
      </rPr>
      <t xml:space="preserve">С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</si>
  <si>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</si>
  <si>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</si>
  <si>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</si>
  <si>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</si>
  <si>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</si>
  <si>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Клапан универсальный Ридан VFG-2R фланцевый, разгруженный для применения с регуляторами давления, перепада давления, температуры; регулируемая среда – вода и растворы гликоля до 30 %; PN = 16/25 бар; материалы корпуса – углеродистая сталь/чугун</t>
  </si>
  <si>
    <t xml:space="preserve">065B2386R1</t>
  </si>
  <si>
    <t xml:space="preserve">VFG-2R</t>
  </si>
  <si>
    <t xml:space="preserve">PL08R-IWKB</t>
  </si>
  <si>
    <t xml:space="preserve">065B2387R1</t>
  </si>
  <si>
    <t xml:space="preserve">065B2388R1</t>
  </si>
  <si>
    <t xml:space="preserve">065B2389R1</t>
  </si>
  <si>
    <t xml:space="preserve">065B2390R1</t>
  </si>
  <si>
    <t xml:space="preserve">065B2391R</t>
  </si>
  <si>
    <t xml:space="preserve">065B2392R</t>
  </si>
  <si>
    <t xml:space="preserve">065B2393R</t>
  </si>
  <si>
    <t xml:space="preserve">065B2394R</t>
  </si>
  <si>
    <t xml:space="preserve">065B2395R</t>
  </si>
  <si>
    <t xml:space="preserve">065B2396R</t>
  </si>
  <si>
    <t xml:space="preserve">065B2397R</t>
  </si>
  <si>
    <t xml:space="preserve">065B2398R</t>
  </si>
  <si>
    <t xml:space="preserve">065B2399R</t>
  </si>
  <si>
    <t xml:space="preserve">065B2400R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</si>
  <si>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</si>
  <si>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</si>
  <si>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</si>
  <si>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</si>
  <si>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4.2. Регуляторы температуры комбинированные</t>
  </si>
  <si>
    <t xml:space="preserve">Тип</t>
  </si>
  <si>
    <t xml:space="preserve">Описание</t>
  </si>
  <si>
    <t xml:space="preserve">Диапазон настройки температуры, ºС</t>
  </si>
  <si>
    <t xml:space="preserve">Регулятор температуры Ридан AFT-R/VFG-2R; PN = 40 бар, Тмакс. = 150 °С</t>
  </si>
  <si>
    <t xml:space="preserve">Термостатический элемент Ридан AFT-06R со встроенным узлом настройки для регулятора температуры для емкостных подогревателей</t>
  </si>
  <si>
    <t xml:space="preserve">065-4390R</t>
  </si>
  <si>
    <t xml:space="preserve">AFT-06R</t>
  </si>
  <si>
    <t xml:space="preserve">Длина капилляра 5 м, ∅ 24 х 380 мм, пост. времени 120 с, с бронзовой гильзой</t>
  </si>
  <si>
    <t xml:space="preserve">-20–50</t>
  </si>
  <si>
    <t xml:space="preserve">065-4391R</t>
  </si>
  <si>
    <t xml:space="preserve">20–90</t>
  </si>
  <si>
    <t xml:space="preserve">065-4392R</t>
  </si>
  <si>
    <t xml:space="preserve">40–110</t>
  </si>
  <si>
    <t xml:space="preserve">065-4393R</t>
  </si>
  <si>
    <t xml:space="preserve">60–130</t>
  </si>
  <si>
    <t xml:space="preserve">065-4394R</t>
  </si>
  <si>
    <t xml:space="preserve">110–180</t>
  </si>
  <si>
    <r>
      <rPr>
        <b val="true"/>
        <sz val="10"/>
        <color rgb="FF000000"/>
        <rFont val="Arial"/>
        <family val="2"/>
        <charset val="204"/>
      </rPr>
      <t xml:space="preserve">Термостатический элемент Ридан AFT-17R</t>
    </r>
    <r>
      <rPr>
        <b val="true"/>
        <vertAlign val="superscript"/>
        <sz val="10"/>
        <color rgb="FF000000"/>
        <rFont val="Arial"/>
        <family val="2"/>
        <charset val="204"/>
      </rPr>
      <t xml:space="preserve">1)</t>
    </r>
    <r>
      <rPr>
        <b val="true"/>
        <sz val="10"/>
        <color rgb="FF000000"/>
        <rFont val="Arial"/>
        <family val="2"/>
        <charset val="204"/>
      </rPr>
      <t xml:space="preserve"> со встроенным узлом настройки для регулятора температуры для скоростных подогревателей</t>
    </r>
  </si>
  <si>
    <t xml:space="preserve">065-4400R</t>
  </si>
  <si>
    <t xml:space="preserve">AFT-17R</t>
  </si>
  <si>
    <t xml:space="preserve">Длина капилляра 5 м, ∅ 30 х 500 мм, пост. времени 20 с</t>
  </si>
  <si>
    <t xml:space="preserve">065-4401R</t>
  </si>
  <si>
    <t xml:space="preserve">065-4402R</t>
  </si>
  <si>
    <t xml:space="preserve">065-4403R</t>
  </si>
  <si>
    <t xml:space="preserve">Принадлежности к регулятору температуры </t>
  </si>
  <si>
    <t xml:space="preserve">003G1399R</t>
  </si>
  <si>
    <t xml:space="preserve">Гильза для датчика AFT-06R, материал – бронза, ∅ 30 х 386 мм</t>
  </si>
  <si>
    <t xml:space="preserve">PL08R HE ZIP</t>
  </si>
  <si>
    <r>
      <rPr>
        <vertAlign val="superscript"/>
        <sz val="10"/>
        <color rgb="FF000000"/>
        <rFont val="Arial"/>
        <family val="2"/>
        <charset val="204"/>
      </rPr>
      <t xml:space="preserve">1) </t>
    </r>
    <r>
      <rPr>
        <sz val="10"/>
        <color rgb="FF000000"/>
        <rFont val="Arial"/>
        <family val="2"/>
        <charset val="204"/>
      </rPr>
      <t xml:space="preserve">Поставляется без защитной гильзы.</t>
    </r>
  </si>
  <si>
    <t xml:space="preserve">4.3. Регуляторы давления «после себя»</t>
  </si>
  <si>
    <t xml:space="preserve">Диапазон настройки давления, бар</t>
  </si>
  <si>
    <t xml:space="preserve">Комбинированный регулятор давления Ридан AFD-R/VFG-2R «после себя»</t>
  </si>
  <si>
    <t xml:space="preserve">Регулирующий блок Ридан AFD-R</t>
  </si>
  <si>
    <t xml:space="preserve">003G1000R</t>
  </si>
  <si>
    <t xml:space="preserve">AFD-R</t>
  </si>
  <si>
    <t xml:space="preserve">DN = 15–125 мм</t>
  </si>
  <si>
    <t xml:space="preserve">8,0–16,0</t>
  </si>
  <si>
    <t xml:space="preserve">003G1001R</t>
  </si>
  <si>
    <t xml:space="preserve">3,0–12,0</t>
  </si>
  <si>
    <t xml:space="preserve">003G1002R</t>
  </si>
  <si>
    <t xml:space="preserve">DN = 15–250 мм</t>
  </si>
  <si>
    <t xml:space="preserve">1,0–6,0</t>
  </si>
  <si>
    <t xml:space="preserve">003G1003R</t>
  </si>
  <si>
    <t xml:space="preserve">0,5–3,0</t>
  </si>
  <si>
    <t xml:space="preserve">003G1004R</t>
  </si>
  <si>
    <t xml:space="preserve">0,1–0,7</t>
  </si>
  <si>
    <t xml:space="preserve">003G1005R</t>
  </si>
  <si>
    <t xml:space="preserve">0,15–1,50</t>
  </si>
  <si>
    <t xml:space="preserve">003G1006R</t>
  </si>
  <si>
    <t xml:space="preserve">0,05–0,35</t>
  </si>
  <si>
    <t xml:space="preserve">Регулирующие клапаны Ридан VFG-2R (см. п. 4.1)</t>
  </si>
  <si>
    <t xml:space="preserve">Принадлежности к регуляторам AFD-R/VFG-2R</t>
  </si>
  <si>
    <t xml:space="preserve">Импульсная трубка AF-R для регуляторов AFD-R/VFG (требуется 1 комплект, с охладителем – 2 комплекта)</t>
  </si>
  <si>
    <t xml:space="preserve">003G1391R</t>
  </si>
  <si>
    <t xml:space="preserve">Материал – медь, ∅10×1 мм, l = 1500 мм, с одним резьбовым ниппелем R ¼, с двумя втулками</t>
  </si>
  <si>
    <t xml:space="preserve">Охладитель импульса давления для установки регуляторов AFD-R/VFG-2R на воде с Тмакс. &gt;150 ºС или на паре при любых параметрах</t>
  </si>
  <si>
    <t xml:space="preserve">003G1392R</t>
  </si>
  <si>
    <t xml:space="preserve">Охладитель V1, емкость 1 л, с резьбовыми штуцерами для трубки ∅ 10 мм</t>
  </si>
  <si>
    <t xml:space="preserve">003G1403R</t>
  </si>
  <si>
    <t xml:space="preserve">Охладитель V2, емкость 3 л, с резьбовыми штуцерами для трубки ∅ 10 мм</t>
  </si>
  <si>
    <t xml:space="preserve">4.4. Регуляторы давления «до себя» (регулятор подпора)</t>
  </si>
  <si>
    <t xml:space="preserve">Комбинированный регулятор давления Ридан AFA-R/VFG-2R «до себя»</t>
  </si>
  <si>
    <t xml:space="preserve">Регулирующий блок Ридан AFA-R </t>
  </si>
  <si>
    <t xml:space="preserve">003G1007R</t>
  </si>
  <si>
    <t xml:space="preserve">AFA-R</t>
  </si>
  <si>
    <t xml:space="preserve">10,0–16,0</t>
  </si>
  <si>
    <t xml:space="preserve">003G1008R</t>
  </si>
  <si>
    <t xml:space="preserve">3,0–11,0</t>
  </si>
  <si>
    <t xml:space="preserve">003G1009R</t>
  </si>
  <si>
    <t xml:space="preserve">1,0–5,0</t>
  </si>
  <si>
    <t xml:space="preserve">003G1010R</t>
  </si>
  <si>
    <t xml:space="preserve">0,5–2,5</t>
  </si>
  <si>
    <t xml:space="preserve">003G1011R</t>
  </si>
  <si>
    <t xml:space="preserve">0,15–1,2</t>
  </si>
  <si>
    <t xml:space="preserve">003G1012R</t>
  </si>
  <si>
    <t xml:space="preserve">0,1–0,6</t>
  </si>
  <si>
    <t xml:space="preserve">003G1013R</t>
  </si>
  <si>
    <t xml:space="preserve">Принадлежности к регуляторам AFA-R/VFG-2R (заказываются дополнительно)</t>
  </si>
  <si>
    <t xml:space="preserve">Импульсная трубка AF-R для регуляторов AFA-R/VFG-2R (требуется 1 комплект)</t>
  </si>
  <si>
    <t xml:space="preserve">Материал – медь, ∅ 10 x 1 мм, l = 1500 мм, с одним резьбовым нипеллем R ¼ и двумя втулками</t>
  </si>
  <si>
    <t xml:space="preserve">Охладитель импульса давления для установки регуляторов AFA-R/VFG-2R на воде с Тмакс. &gt;150 °С (требуется 2 комплекта импульсных трубок) </t>
  </si>
  <si>
    <t xml:space="preserve">Охладитель V1, емкость 1 л, с резьбовыми штуцерами для трубки Ø 10 мм</t>
  </si>
  <si>
    <t xml:space="preserve">Охладитель V2, емкость 3 л, с резьбовыми штуцерами для трубки Ø 10 мм</t>
  </si>
  <si>
    <t xml:space="preserve">4.5. Регуляторы перепуска</t>
  </si>
  <si>
    <t xml:space="preserve">Диапазон настройки перепада давления, бар</t>
  </si>
  <si>
    <t xml:space="preserve">Комбинированный регулятор перепуска Ридан AFPA-R /VFG-2R </t>
  </si>
  <si>
    <t xml:space="preserve">Регулирующий блок Ридан AFPA-R </t>
  </si>
  <si>
    <t xml:space="preserve">003G1019R</t>
  </si>
  <si>
    <t xml:space="preserve">AFPA-R</t>
  </si>
  <si>
    <t xml:space="preserve">Для VFG-2R DN = 15–250 мм</t>
  </si>
  <si>
    <t xml:space="preserve">003G1020R</t>
  </si>
  <si>
    <t xml:space="preserve">003G1021R</t>
  </si>
  <si>
    <t xml:space="preserve">0,15–1,20</t>
  </si>
  <si>
    <t xml:space="preserve">003G1022R</t>
  </si>
  <si>
    <t xml:space="preserve">003G1023R</t>
  </si>
  <si>
    <t xml:space="preserve">0,05–0,30</t>
  </si>
  <si>
    <t xml:space="preserve">Принадлежности к регулятору AFPA-R/VFG-2R (заказываются дополнительно)</t>
  </si>
  <si>
    <t xml:space="preserve">Импульсная трубка AF-R для регуляторов AFPA-R/VFG-2R (требуется 2 комплекта)</t>
  </si>
  <si>
    <t xml:space="preserve">Материал – медь, ∅10 x 1, l = 1500 мм, с одним резьбовым ниппелем R ¼ и двумя втулками</t>
  </si>
  <si>
    <t xml:space="preserve">Охладитель импульса давления для установки регуляторов AFPA-R/VFG-2R на воде с Тмакс. &gt;150 °С (требуется 3 комплекта импульсных трубок) </t>
  </si>
  <si>
    <t xml:space="preserve">4.6 Регуляторы перепада давления</t>
  </si>
  <si>
    <t xml:space="preserve">Комбинированный регулятор перепада давления Ридан AFP-R/VFG-2R</t>
  </si>
  <si>
    <t xml:space="preserve">Регулирующий блок Ридан AFP-R </t>
  </si>
  <si>
    <t xml:space="preserve">003G1014R</t>
  </si>
  <si>
    <t xml:space="preserve">AFP-R</t>
  </si>
  <si>
    <t xml:space="preserve">Для DN = 15–250 мм</t>
  </si>
  <si>
    <t xml:space="preserve">003G1015R</t>
  </si>
  <si>
    <t xml:space="preserve">003G1016R</t>
  </si>
  <si>
    <t xml:space="preserve">003G1017R</t>
  </si>
  <si>
    <t xml:space="preserve">003G1018R</t>
  </si>
  <si>
    <t xml:space="preserve">Принадлежности к регуляторам AFP-R/VFG-2R (заказываются дополнительно)</t>
  </si>
  <si>
    <t xml:space="preserve">Импульсная трубка AF-R для регуляторов AFP-R/VFG-2R (требуется 2 комплекта)</t>
  </si>
  <si>
    <t xml:space="preserve">Охладитель импульса давления для установки регуляторов AFP-R/VFG-2R на воде с Тмакс. &gt;150 °С (требуется 3 комплекта импульсных трубок ) или на паре при любых параметрах</t>
  </si>
  <si>
    <t xml:space="preserve">Охладитель V2 для AFP, емкость 3 л, с резьбовыми штуцерами для трубки Ø 10 мм</t>
  </si>
  <si>
    <t xml:space="preserve">4.7. Регуляторы температуры моноблочные</t>
  </si>
  <si>
    <t xml:space="preserve">Регулятор температуры Ридан AVTB-R со встроенным датчиком и погружной гильзой; PN = 10 бар, Тмакс. = 120 °С</t>
  </si>
  <si>
    <t xml:space="preserve">003N2232R2</t>
  </si>
  <si>
    <t xml:space="preserve">AVTB-R</t>
  </si>
  <si>
    <t xml:space="preserve">Длина капилляра 2 м, ∅ 16 х 160 мм, с медной погружной гильзой</t>
  </si>
  <si>
    <t xml:space="preserve">0-30</t>
  </si>
  <si>
    <t xml:space="preserve">003N2252R2</t>
  </si>
  <si>
    <t xml:space="preserve">20-70</t>
  </si>
  <si>
    <t xml:space="preserve">003N8141R2</t>
  </si>
  <si>
    <t xml:space="preserve">40-90</t>
  </si>
  <si>
    <t xml:space="preserve">003N3232R2</t>
  </si>
  <si>
    <t xml:space="preserve">003N3252R2</t>
  </si>
  <si>
    <t xml:space="preserve">003N8142R2</t>
  </si>
  <si>
    <t xml:space="preserve">003N4232R2</t>
  </si>
  <si>
    <t xml:space="preserve">003N4252R2</t>
  </si>
  <si>
    <t xml:space="preserve">003N8143R2</t>
  </si>
  <si>
    <t xml:space="preserve">003N5232R</t>
  </si>
  <si>
    <t xml:space="preserve">003N5252R</t>
  </si>
  <si>
    <t xml:space="preserve">003N8144R</t>
  </si>
  <si>
    <t xml:space="preserve">003N6232R</t>
  </si>
  <si>
    <t xml:space="preserve">003N6252R</t>
  </si>
  <si>
    <t xml:space="preserve">003N8145R</t>
  </si>
  <si>
    <t xml:space="preserve">003N7232R</t>
  </si>
  <si>
    <t xml:space="preserve">003N7252R</t>
  </si>
  <si>
    <t xml:space="preserve">003N8146R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</si>
</sst>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"/>
  </numFmts>
  <fonts count="1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vertAlign val="superscript"/>
      <sz val="10"/>
      <color rgb="FF00000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sz val="11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3" borderId="2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Обычный 2" xfId="22"/>
    <cellStyle name="Обычный 2 2" xfId="23"/>
    <cellStyle name="Обычный 3" xfId="24"/>
    <cellStyle name="Обычный 4" xfId="25"/>
    <cellStyle name="Примечание 2" xfId="26"/>
    <cellStyle name="рубли" xfId="27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308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9520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0492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28584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55800</xdr:rowOff>
    </xdr:from>
    <xdr:to>
      <xdr:col>0</xdr:col>
      <xdr:colOff>186840</xdr:colOff>
      <xdr:row>1</xdr:row>
      <xdr:rowOff>57960</xdr:rowOff>
    </xdr:to>
    <xdr:pic>
      <xdr:nvPicPr>
        <xdr:cNvPr id="7" name="Picture 3" descr=""/>
        <xdr:cNvPicPr/>
      </xdr:nvPicPr>
      <xdr:blipFill>
        <a:blip r:embed="rId1"/>
        <a:stretch/>
      </xdr:blipFill>
      <xdr:spPr>
        <a:xfrm>
          <a:off x="0" y="23688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K31" activeCellId="0" sqref="K31"/>
    </sheetView>
  </sheetViews>
  <sheetFormatPr defaultColWidth="8.90234375" defaultRowHeight="14.25" customHeight="true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2" width="11.99"/>
    <col collapsed="false" customWidth="true" hidden="false" outlineLevel="0" max="3" min="3" style="2" width="11.64"/>
    <col collapsed="false" customWidth="true" hidden="false" outlineLevel="0" max="4" min="4" style="2" width="15.11"/>
    <col collapsed="false" customWidth="true" hidden="false" outlineLevel="0" max="5" min="5" style="2" width="10"/>
    <col collapsed="false" customWidth="true" hidden="false" outlineLevel="0" max="6" min="6" style="2" width="10.58"/>
    <col collapsed="false" customWidth="true" hidden="false" outlineLevel="0" max="7" min="7" style="2" width="13.02"/>
    <col collapsed="false" customWidth="true" hidden="false" outlineLevel="0" max="8" min="8" style="3" width="12.44"/>
    <col collapsed="false" customWidth="true" hidden="false" outlineLevel="0" max="9" min="9" style="3" width="12.95"/>
    <col collapsed="false" customWidth="true" hidden="false" outlineLevel="0" max="10" min="10" style="4" width="3.57"/>
    <col collapsed="false" customWidth="false" hidden="false" outlineLevel="0" max="1024" min="11" style="2" width="8.89"/>
  </cols>
  <sheetData>
    <row r="1" customFormat="false" ht="17.25" hidden="false" customHeight="false" outlineLevel="0" collapsed="false">
      <c r="A1" s="5" t="s">
        <v>0</v>
      </c>
      <c r="B1" s="6"/>
      <c r="C1" s="6"/>
      <c r="D1" s="6"/>
      <c r="E1" s="6"/>
      <c r="F1" s="6"/>
      <c r="G1" s="6"/>
      <c r="H1" s="7"/>
      <c r="I1" s="7"/>
      <c r="J1" s="8"/>
    </row>
    <row r="2" customFormat="false" ht="31.5" hidden="false" customHeight="true" outlineLevel="0" collapsed="false">
      <c r="A2" s="9" t="s">
        <v>1</v>
      </c>
      <c r="B2" s="10"/>
      <c r="C2" s="10"/>
      <c r="D2" s="10"/>
      <c r="E2" s="10"/>
      <c r="F2" s="10"/>
      <c r="G2" s="10"/>
      <c r="H2" s="11"/>
      <c r="I2" s="11"/>
      <c r="J2" s="12"/>
    </row>
    <row r="3" customFormat="false" ht="14.25" hidden="false" customHeight="false" outlineLevel="0" collapsed="false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6"/>
    </row>
    <row r="4" customFormat="false" ht="41" hidden="false" customHeight="false" outlineLevel="0" collapsed="false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8" t="s">
        <v>10</v>
      </c>
      <c r="I4" s="18" t="s">
        <v>11</v>
      </c>
      <c r="J4" s="19" t="s">
        <v>12</v>
      </c>
    </row>
    <row r="5" customFormat="false" ht="59.25" hidden="false" customHeight="true" outlineLevel="0" collapsed="false">
      <c r="A5" s="20" t="s">
        <v>13</v>
      </c>
      <c r="B5" s="20"/>
      <c r="C5" s="20"/>
      <c r="D5" s="20"/>
      <c r="E5" s="20"/>
      <c r="F5" s="20"/>
      <c r="G5" s="21"/>
      <c r="H5" s="22"/>
      <c r="I5" s="22"/>
      <c r="J5" s="23"/>
    </row>
    <row r="6" customFormat="false" ht="14.25" hidden="false" customHeight="false" outlineLevel="0" collapsed="false">
      <c r="A6" s="24" t="s">
        <v>14</v>
      </c>
      <c r="B6" s="23" t="s">
        <v>15</v>
      </c>
      <c r="C6" s="23" t="n">
        <v>15</v>
      </c>
      <c r="D6" s="23" t="n">
        <v>1.6</v>
      </c>
      <c r="E6" s="23" t="n">
        <v>150</v>
      </c>
      <c r="F6" s="23" t="n">
        <v>1</v>
      </c>
      <c r="G6" s="23" t="s">
        <v>16</v>
      </c>
      <c r="H6" s="25" t="n">
        <v>493410</v>
      </c>
      <c r="I6" s="25" t="n">
        <f aca="false">ROUND(H6,2)*НДС!$A$1</f>
        <v>572355.6</v>
      </c>
      <c r="J6" s="23" t="n">
        <v>1</v>
      </c>
      <c r="K6" s="26"/>
      <c r="M6" s="27"/>
      <c r="N6" s="27"/>
    </row>
    <row r="7" customFormat="false" ht="14.25" hidden="false" customHeight="false" outlineLevel="0" collapsed="false">
      <c r="A7" s="24" t="s">
        <v>17</v>
      </c>
      <c r="B7" s="23" t="s">
        <v>15</v>
      </c>
      <c r="C7" s="23" t="n">
        <v>15</v>
      </c>
      <c r="D7" s="23" t="n">
        <v>2.5</v>
      </c>
      <c r="E7" s="23"/>
      <c r="F7" s="23" t="n">
        <v>1</v>
      </c>
      <c r="G7" s="23" t="s">
        <v>16</v>
      </c>
      <c r="H7" s="25" t="n">
        <v>493410</v>
      </c>
      <c r="I7" s="25" t="n">
        <f aca="false">ROUND(H7,2)*НДС!$A$1</f>
        <v>572355.6</v>
      </c>
      <c r="J7" s="23" t="n">
        <v>1</v>
      </c>
      <c r="K7" s="26"/>
      <c r="M7" s="27"/>
      <c r="N7" s="27"/>
    </row>
    <row r="8" customFormat="false" ht="14.25" hidden="false" customHeight="false" outlineLevel="0" collapsed="false">
      <c r="A8" s="24" t="s">
        <v>18</v>
      </c>
      <c r="B8" s="23" t="s">
        <v>15</v>
      </c>
      <c r="C8" s="23" t="n">
        <v>15</v>
      </c>
      <c r="D8" s="23" t="n">
        <v>4</v>
      </c>
      <c r="E8" s="23"/>
      <c r="F8" s="23" t="n">
        <v>1</v>
      </c>
      <c r="G8" s="23" t="s">
        <v>16</v>
      </c>
      <c r="H8" s="25" t="n">
        <v>493410</v>
      </c>
      <c r="I8" s="25" t="n">
        <f aca="false">ROUND(H8,2)*НДС!$A$1</f>
        <v>572355.6</v>
      </c>
      <c r="J8" s="23" t="n">
        <v>1</v>
      </c>
      <c r="K8" s="26"/>
      <c r="M8" s="27"/>
      <c r="N8" s="27"/>
    </row>
    <row r="9" customFormat="false" ht="14.25" hidden="false" customHeight="false" outlineLevel="0" collapsed="false">
      <c r="A9" s="24" t="s">
        <v>19</v>
      </c>
      <c r="B9" s="23" t="s">
        <v>15</v>
      </c>
      <c r="C9" s="23" t="n">
        <v>20</v>
      </c>
      <c r="D9" s="23" t="n">
        <v>6.3</v>
      </c>
      <c r="E9" s="23"/>
      <c r="F9" s="23" t="n">
        <v>1</v>
      </c>
      <c r="G9" s="23" t="s">
        <v>16</v>
      </c>
      <c r="H9" s="25" t="n">
        <v>539268</v>
      </c>
      <c r="I9" s="25" t="n">
        <f aca="false">ROUND(H9,2)*НДС!$A$1</f>
        <v>625550.88</v>
      </c>
      <c r="J9" s="23" t="n">
        <v>1</v>
      </c>
      <c r="K9" s="26"/>
      <c r="M9" s="27"/>
      <c r="N9" s="27"/>
    </row>
    <row r="10" customFormat="false" ht="14.25" hidden="false" customHeight="false" outlineLevel="0" collapsed="false">
      <c r="A10" s="24" t="s">
        <v>20</v>
      </c>
      <c r="B10" s="23" t="s">
        <v>15</v>
      </c>
      <c r="C10" s="23" t="n">
        <v>25</v>
      </c>
      <c r="D10" s="23" t="n">
        <v>8</v>
      </c>
      <c r="E10" s="23"/>
      <c r="F10" s="23" t="n">
        <v>1</v>
      </c>
      <c r="G10" s="23" t="s">
        <v>16</v>
      </c>
      <c r="H10" s="25" t="n">
        <v>566532</v>
      </c>
      <c r="I10" s="25" t="n">
        <f aca="false">ROUND(H10,2)*НДС!$A$1</f>
        <v>657177.12</v>
      </c>
      <c r="J10" s="23" t="n">
        <v>1</v>
      </c>
      <c r="K10" s="26"/>
      <c r="M10" s="27"/>
      <c r="N10" s="27"/>
    </row>
    <row r="11" customFormat="false" ht="14.25" hidden="false" customHeight="false" outlineLevel="0" collapsed="false">
      <c r="A11" s="24" t="s">
        <v>21</v>
      </c>
      <c r="B11" s="23" t="s">
        <v>15</v>
      </c>
      <c r="C11" s="23" t="n">
        <v>32</v>
      </c>
      <c r="D11" s="23" t="n">
        <v>16</v>
      </c>
      <c r="E11" s="23"/>
      <c r="F11" s="23" t="n">
        <v>1</v>
      </c>
      <c r="G11" s="23" t="s">
        <v>16</v>
      </c>
      <c r="H11" s="25" t="n">
        <v>648426</v>
      </c>
      <c r="I11" s="25" t="n">
        <f aca="false">ROUND(H11,2)*НДС!$A$1</f>
        <v>752174.16</v>
      </c>
      <c r="J11" s="23" t="n">
        <v>1</v>
      </c>
      <c r="K11" s="26"/>
      <c r="M11" s="27"/>
      <c r="N11" s="27"/>
    </row>
    <row r="12" customFormat="false" ht="14.25" hidden="false" customHeight="false" outlineLevel="0" collapsed="false">
      <c r="A12" s="24" t="s">
        <v>22</v>
      </c>
      <c r="B12" s="23" t="s">
        <v>15</v>
      </c>
      <c r="C12" s="23" t="n">
        <v>40</v>
      </c>
      <c r="D12" s="23" t="n">
        <v>20</v>
      </c>
      <c r="E12" s="23"/>
      <c r="F12" s="23" t="n">
        <v>1</v>
      </c>
      <c r="G12" s="23" t="s">
        <v>16</v>
      </c>
      <c r="H12" s="25" t="n">
        <v>733566</v>
      </c>
      <c r="I12" s="25" t="n">
        <f aca="false">ROUND(H12,2)*НДС!$A$1</f>
        <v>850936.56</v>
      </c>
      <c r="J12" s="23" t="n">
        <v>1</v>
      </c>
      <c r="K12" s="26"/>
      <c r="M12" s="27"/>
      <c r="N12" s="27"/>
    </row>
    <row r="13" customFormat="false" ht="14.25" hidden="false" customHeight="false" outlineLevel="0" collapsed="false">
      <c r="A13" s="24" t="s">
        <v>23</v>
      </c>
      <c r="B13" s="23" t="s">
        <v>15</v>
      </c>
      <c r="C13" s="23" t="n">
        <v>50</v>
      </c>
      <c r="D13" s="23" t="n">
        <v>32</v>
      </c>
      <c r="E13" s="23"/>
      <c r="F13" s="23" t="n">
        <v>1</v>
      </c>
      <c r="G13" s="23" t="s">
        <v>16</v>
      </c>
      <c r="H13" s="25" t="n">
        <v>873270</v>
      </c>
      <c r="I13" s="25" t="n">
        <f aca="false">ROUND(H13,2)*НДС!$A$1</f>
        <v>1012993.2</v>
      </c>
      <c r="J13" s="23" t="n">
        <v>1</v>
      </c>
      <c r="K13" s="26"/>
      <c r="M13" s="27"/>
      <c r="N13" s="27"/>
    </row>
    <row r="14" customFormat="false" ht="14.25" hidden="false" customHeight="false" outlineLevel="0" collapsed="false">
      <c r="A14" s="24" t="s">
        <v>24</v>
      </c>
      <c r="B14" s="23" t="s">
        <v>15</v>
      </c>
      <c r="C14" s="23" t="n">
        <v>65</v>
      </c>
      <c r="D14" s="23" t="n">
        <v>50</v>
      </c>
      <c r="E14" s="23"/>
      <c r="F14" s="23" t="n">
        <v>1</v>
      </c>
      <c r="G14" s="23" t="s">
        <v>16</v>
      </c>
      <c r="H14" s="25" t="n">
        <v>1241154</v>
      </c>
      <c r="I14" s="25" t="n">
        <f aca="false">ROUND(H14,2)*НДС!$A$1</f>
        <v>1439738.64</v>
      </c>
      <c r="J14" s="23" t="n">
        <v>1</v>
      </c>
      <c r="K14" s="26"/>
      <c r="M14" s="27"/>
      <c r="N14" s="27"/>
    </row>
    <row r="15" customFormat="false" ht="14.25" hidden="false" customHeight="false" outlineLevel="0" collapsed="false">
      <c r="A15" s="24" t="s">
        <v>25</v>
      </c>
      <c r="B15" s="23" t="s">
        <v>15</v>
      </c>
      <c r="C15" s="23" t="n">
        <v>80</v>
      </c>
      <c r="D15" s="23" t="n">
        <v>80</v>
      </c>
      <c r="E15" s="23"/>
      <c r="F15" s="23" t="n">
        <v>1</v>
      </c>
      <c r="G15" s="23" t="s">
        <v>16</v>
      </c>
      <c r="H15" s="25" t="n">
        <v>1302288</v>
      </c>
      <c r="I15" s="25" t="n">
        <f aca="false">ROUND(H15,2)*НДС!$A$1</f>
        <v>1510654.08</v>
      </c>
      <c r="J15" s="23" t="n">
        <v>1</v>
      </c>
      <c r="K15" s="26"/>
      <c r="M15" s="27"/>
      <c r="N15" s="27"/>
    </row>
    <row r="16" customFormat="false" ht="14.25" hidden="false" customHeight="false" outlineLevel="0" collapsed="false">
      <c r="A16" s="24" t="s">
        <v>26</v>
      </c>
      <c r="B16" s="23" t="s">
        <v>15</v>
      </c>
      <c r="C16" s="23" t="n">
        <v>100</v>
      </c>
      <c r="D16" s="23" t="n">
        <v>125</v>
      </c>
      <c r="E16" s="23"/>
      <c r="F16" s="23" t="n">
        <v>1</v>
      </c>
      <c r="G16" s="23" t="s">
        <v>16</v>
      </c>
      <c r="H16" s="25" t="n">
        <v>1927740</v>
      </c>
      <c r="I16" s="25" t="n">
        <f aca="false">ROUND(H16,2)*НДС!$A$1</f>
        <v>2236178.4</v>
      </c>
      <c r="J16" s="23" t="n">
        <v>1</v>
      </c>
      <c r="K16" s="26"/>
      <c r="M16" s="27"/>
      <c r="N16" s="27"/>
    </row>
    <row r="17" customFormat="false" ht="14.25" hidden="false" customHeight="false" outlineLevel="0" collapsed="false">
      <c r="A17" s="24" t="s">
        <v>27</v>
      </c>
      <c r="B17" s="23" t="s">
        <v>15</v>
      </c>
      <c r="C17" s="23" t="n">
        <v>125</v>
      </c>
      <c r="D17" s="23" t="n">
        <v>160</v>
      </c>
      <c r="E17" s="23"/>
      <c r="F17" s="23" t="n">
        <v>1</v>
      </c>
      <c r="G17" s="23" t="s">
        <v>16</v>
      </c>
      <c r="H17" s="25" t="n">
        <v>3116520</v>
      </c>
      <c r="I17" s="25" t="n">
        <f aca="false">ROUND(H17,2)*НДС!$A$1</f>
        <v>3615163.2</v>
      </c>
      <c r="J17" s="23" t="n">
        <v>1</v>
      </c>
      <c r="K17" s="26"/>
      <c r="M17" s="27"/>
      <c r="N17" s="27"/>
    </row>
    <row r="18" customFormat="false" ht="14.25" hidden="false" customHeight="false" outlineLevel="0" collapsed="false">
      <c r="A18" s="24" t="s">
        <v>28</v>
      </c>
      <c r="B18" s="23" t="s">
        <v>15</v>
      </c>
      <c r="C18" s="23" t="n">
        <v>150</v>
      </c>
      <c r="D18" s="23" t="n">
        <v>280</v>
      </c>
      <c r="E18" s="23"/>
      <c r="F18" s="23" t="n">
        <v>1</v>
      </c>
      <c r="G18" s="23" t="s">
        <v>16</v>
      </c>
      <c r="H18" s="25" t="n">
        <v>5566056</v>
      </c>
      <c r="I18" s="25" t="n">
        <f aca="false">ROUND(H18,2)*НДС!$A$1</f>
        <v>6456624.96</v>
      </c>
      <c r="J18" s="23" t="n">
        <v>1</v>
      </c>
      <c r="K18" s="26"/>
      <c r="M18" s="27"/>
      <c r="N18" s="27"/>
    </row>
    <row r="19" customFormat="false" ht="14.25" hidden="false" customHeight="false" outlineLevel="0" collapsed="false">
      <c r="A19" s="24" t="s">
        <v>29</v>
      </c>
      <c r="B19" s="23" t="s">
        <v>15</v>
      </c>
      <c r="C19" s="23" t="n">
        <v>200</v>
      </c>
      <c r="D19" s="23" t="n">
        <v>320</v>
      </c>
      <c r="E19" s="23"/>
      <c r="F19" s="23" t="n">
        <v>1</v>
      </c>
      <c r="G19" s="23" t="s">
        <v>16</v>
      </c>
      <c r="H19" s="25" t="n">
        <v>9272022</v>
      </c>
      <c r="I19" s="25" t="n">
        <f aca="false">ROUND(H19,2)*НДС!$A$1</f>
        <v>10755545.52</v>
      </c>
      <c r="J19" s="23" t="n">
        <v>1</v>
      </c>
      <c r="K19" s="26"/>
      <c r="M19" s="27"/>
      <c r="N19" s="27"/>
    </row>
    <row r="20" customFormat="false" ht="14.25" hidden="false" customHeight="false" outlineLevel="0" collapsed="false">
      <c r="A20" s="24" t="s">
        <v>30</v>
      </c>
      <c r="B20" s="23" t="s">
        <v>15</v>
      </c>
      <c r="C20" s="23" t="n">
        <v>250</v>
      </c>
      <c r="D20" s="23" t="n">
        <v>450</v>
      </c>
      <c r="E20" s="23"/>
      <c r="F20" s="23" t="n">
        <v>1</v>
      </c>
      <c r="G20" s="23" t="s">
        <v>16</v>
      </c>
      <c r="H20" s="25" t="n">
        <v>12115656</v>
      </c>
      <c r="I20" s="25" t="n">
        <f aca="false">ROUND(H20,2)*НДС!$A$1</f>
        <v>14054160.96</v>
      </c>
      <c r="J20" s="23" t="n">
        <v>2</v>
      </c>
      <c r="K20" s="26"/>
      <c r="M20" s="27"/>
      <c r="N20" s="27"/>
    </row>
    <row r="22" customFormat="false" ht="14.25" hidden="false" customHeight="false" outlineLevel="0" collapsed="false">
      <c r="B22" s="1" t="s">
        <v>31</v>
      </c>
      <c r="C22" s="1"/>
      <c r="D22" s="1"/>
      <c r="E22" s="1"/>
      <c r="F22" s="1"/>
      <c r="G22" s="1"/>
    </row>
    <row r="23" customFormat="false" ht="14.25" hidden="false" customHeight="false" outlineLevel="0" collapsed="false">
      <c r="C23" s="2" t="s">
        <v>32</v>
      </c>
    </row>
    <row r="24" customFormat="false" ht="14.25" hidden="false" customHeight="false" outlineLevel="0" collapsed="false">
      <c r="C24" s="2" t="s">
        <v>33</v>
      </c>
    </row>
    <row r="25" customFormat="false" ht="14.25" hidden="false" customHeight="false" outlineLevel="0" collapsed="false">
      <c r="C25" s="2" t="s">
        <v>34</v>
      </c>
    </row>
  </sheetData>
  <mergeCells count="2">
    <mergeCell ref="A5:F5"/>
    <mergeCell ref="E6:E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J1" activeCellId="0" sqref="J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28" width="14.11"/>
    <col collapsed="false" customWidth="true" hidden="false" outlineLevel="0" max="2" min="2" style="28" width="14.35"/>
    <col collapsed="false" customWidth="true" hidden="false" outlineLevel="0" max="3" min="3" style="28" width="53.33"/>
    <col collapsed="false" customWidth="true" hidden="false" outlineLevel="0" max="4" min="4" style="28" width="16.56"/>
    <col collapsed="false" customWidth="true" hidden="false" outlineLevel="0" max="5" min="5" style="28" width="10.89"/>
    <col collapsed="false" customWidth="true" hidden="false" outlineLevel="0" max="6" min="6" style="28" width="13.34"/>
    <col collapsed="false" customWidth="true" hidden="false" outlineLevel="0" max="7" min="7" style="29" width="11.64"/>
    <col collapsed="false" customWidth="true" hidden="false" outlineLevel="0" max="8" min="8" style="29" width="14.19"/>
    <col collapsed="false" customWidth="true" hidden="false" outlineLevel="0" max="9" min="9" style="28" width="3.34"/>
    <col collapsed="false" customWidth="false" hidden="false" outlineLevel="0" max="1024" min="10" style="28" width="9.13"/>
  </cols>
  <sheetData>
    <row r="1" customFormat="false" ht="13.5" hidden="false" customHeight="false" outlineLevel="0" collapsed="false">
      <c r="A1" s="30" t="s">
        <v>35</v>
      </c>
      <c r="B1" s="31"/>
      <c r="C1" s="31"/>
      <c r="D1" s="31"/>
      <c r="E1" s="31"/>
      <c r="F1" s="31"/>
      <c r="G1" s="32"/>
      <c r="H1" s="32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1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38</v>
      </c>
      <c r="E3" s="17" t="s">
        <v>8</v>
      </c>
      <c r="F3" s="17" t="s">
        <v>9</v>
      </c>
      <c r="G3" s="18" t="s">
        <v>10</v>
      </c>
      <c r="H3" s="18" t="s">
        <v>11</v>
      </c>
      <c r="I3" s="33" t="s">
        <v>12</v>
      </c>
    </row>
    <row r="4" customFormat="false" ht="20.25" hidden="false" customHeight="true" outlineLevel="0" collapsed="false">
      <c r="A4" s="34" t="s">
        <v>39</v>
      </c>
      <c r="B4" s="34"/>
      <c r="C4" s="34"/>
      <c r="D4" s="34"/>
      <c r="E4" s="34"/>
      <c r="F4" s="35"/>
      <c r="G4" s="36"/>
      <c r="H4" s="36"/>
      <c r="I4" s="37"/>
    </row>
    <row r="5" customFormat="false" ht="19.5" hidden="false" customHeight="true" outlineLevel="0" collapsed="false">
      <c r="A5" s="38"/>
      <c r="B5" s="39" t="s">
        <v>40</v>
      </c>
      <c r="C5" s="39"/>
      <c r="D5" s="39"/>
      <c r="E5" s="39"/>
      <c r="F5" s="35"/>
      <c r="G5" s="36"/>
      <c r="H5" s="36"/>
      <c r="I5" s="37"/>
    </row>
    <row r="6" customFormat="false" ht="17.25" hidden="false" customHeight="true" outlineLevel="0" collapsed="false">
      <c r="A6" s="24" t="s">
        <v>41</v>
      </c>
      <c r="B6" s="40" t="s">
        <v>42</v>
      </c>
      <c r="C6" s="41" t="s">
        <v>43</v>
      </c>
      <c r="D6" s="40" t="s">
        <v>44</v>
      </c>
      <c r="E6" s="23" t="n">
        <v>1</v>
      </c>
      <c r="F6" s="23" t="s">
        <v>16</v>
      </c>
      <c r="G6" s="42" t="n">
        <v>567222</v>
      </c>
      <c r="H6" s="42" t="n">
        <f aca="false">ROUND(G6,2)*НДС!$A$1</f>
        <v>657977.52</v>
      </c>
      <c r="I6" s="43" t="n">
        <v>1</v>
      </c>
      <c r="J6" s="26"/>
    </row>
    <row r="7" customFormat="false" ht="16.5" hidden="false" customHeight="true" outlineLevel="0" collapsed="false">
      <c r="A7" s="24" t="s">
        <v>45</v>
      </c>
      <c r="B7" s="40" t="s">
        <v>42</v>
      </c>
      <c r="C7" s="41"/>
      <c r="D7" s="40" t="s">
        <v>46</v>
      </c>
      <c r="E7" s="23" t="n">
        <v>1</v>
      </c>
      <c r="F7" s="23" t="s">
        <v>16</v>
      </c>
      <c r="G7" s="42" t="n">
        <v>567222</v>
      </c>
      <c r="H7" s="42" t="n">
        <f aca="false">ROUND(G7,2)*НДС!$A$1</f>
        <v>657977.52</v>
      </c>
      <c r="I7" s="43" t="n">
        <v>1</v>
      </c>
      <c r="J7" s="26"/>
    </row>
    <row r="8" customFormat="false" ht="17.25" hidden="false" customHeight="true" outlineLevel="0" collapsed="false">
      <c r="A8" s="24" t="s">
        <v>47</v>
      </c>
      <c r="B8" s="40" t="s">
        <v>42</v>
      </c>
      <c r="C8" s="41"/>
      <c r="D8" s="40" t="s">
        <v>48</v>
      </c>
      <c r="E8" s="23" t="n">
        <v>1</v>
      </c>
      <c r="F8" s="23" t="s">
        <v>16</v>
      </c>
      <c r="G8" s="42" t="n">
        <v>567222</v>
      </c>
      <c r="H8" s="42" t="n">
        <f aca="false">ROUND(G8,2)*НДС!$A$1</f>
        <v>657977.52</v>
      </c>
      <c r="I8" s="43" t="n">
        <v>1</v>
      </c>
      <c r="J8" s="26"/>
    </row>
    <row r="9" customFormat="false" ht="17.25" hidden="false" customHeight="true" outlineLevel="0" collapsed="false">
      <c r="A9" s="24" t="s">
        <v>49</v>
      </c>
      <c r="B9" s="40" t="s">
        <v>42</v>
      </c>
      <c r="C9" s="41"/>
      <c r="D9" s="40" t="s">
        <v>50</v>
      </c>
      <c r="E9" s="23" t="n">
        <v>1</v>
      </c>
      <c r="F9" s="23" t="s">
        <v>16</v>
      </c>
      <c r="G9" s="42" t="n">
        <v>567222</v>
      </c>
      <c r="H9" s="42" t="n">
        <f aca="false">ROUND(G9,2)*НДС!$A$1</f>
        <v>657977.52</v>
      </c>
      <c r="I9" s="43" t="n">
        <v>2</v>
      </c>
      <c r="J9" s="26"/>
    </row>
    <row r="10" customFormat="false" ht="18" hidden="false" customHeight="true" outlineLevel="0" collapsed="false">
      <c r="A10" s="24" t="s">
        <v>51</v>
      </c>
      <c r="B10" s="40" t="s">
        <v>42</v>
      </c>
      <c r="C10" s="41"/>
      <c r="D10" s="40" t="s">
        <v>52</v>
      </c>
      <c r="E10" s="23" t="n">
        <v>1</v>
      </c>
      <c r="F10" s="23" t="s">
        <v>16</v>
      </c>
      <c r="G10" s="42" t="n">
        <v>685476</v>
      </c>
      <c r="H10" s="42" t="n">
        <f aca="false">ROUND(G10,2)*НДС!$A$1</f>
        <v>795152.16</v>
      </c>
      <c r="I10" s="43" t="n">
        <v>2</v>
      </c>
      <c r="J10" s="26"/>
    </row>
    <row r="11" customFormat="false" ht="13.8" hidden="false" customHeight="false" outlineLevel="0" collapsed="false">
      <c r="A11" s="44"/>
      <c r="B11" s="44" t="s">
        <v>53</v>
      </c>
      <c r="C11" s="21"/>
      <c r="D11" s="21"/>
      <c r="E11" s="21"/>
      <c r="F11" s="21"/>
      <c r="G11" s="25"/>
      <c r="H11" s="25"/>
      <c r="I11" s="45"/>
      <c r="J11" s="26"/>
    </row>
    <row r="12" customFormat="false" ht="13.8" hidden="false" customHeight="true" outlineLevel="0" collapsed="false">
      <c r="A12" s="24" t="s">
        <v>54</v>
      </c>
      <c r="B12" s="40" t="s">
        <v>55</v>
      </c>
      <c r="C12" s="41" t="s">
        <v>56</v>
      </c>
      <c r="D12" s="40" t="s">
        <v>44</v>
      </c>
      <c r="E12" s="40" t="n">
        <v>1</v>
      </c>
      <c r="F12" s="23" t="s">
        <v>16</v>
      </c>
      <c r="G12" s="42" t="n">
        <v>703512</v>
      </c>
      <c r="H12" s="42" t="n">
        <f aca="false">ROUND(G12,2)*НДС!$A$1</f>
        <v>816073.92</v>
      </c>
      <c r="I12" s="43" t="n">
        <v>2</v>
      </c>
      <c r="J12" s="26"/>
    </row>
    <row r="13" customFormat="false" ht="13.8" hidden="false" customHeight="false" outlineLevel="0" collapsed="false">
      <c r="A13" s="24" t="s">
        <v>57</v>
      </c>
      <c r="B13" s="40" t="s">
        <v>55</v>
      </c>
      <c r="C13" s="41"/>
      <c r="D13" s="40" t="s">
        <v>46</v>
      </c>
      <c r="E13" s="40" t="n">
        <v>1</v>
      </c>
      <c r="F13" s="23" t="s">
        <v>16</v>
      </c>
      <c r="G13" s="42" t="n">
        <v>703512</v>
      </c>
      <c r="H13" s="42" t="n">
        <f aca="false">ROUND(G13,2)*НДС!$A$1</f>
        <v>816073.92</v>
      </c>
      <c r="I13" s="43" t="n">
        <v>1</v>
      </c>
      <c r="J13" s="26"/>
    </row>
    <row r="14" customFormat="false" ht="13.8" hidden="false" customHeight="false" outlineLevel="0" collapsed="false">
      <c r="A14" s="24" t="s">
        <v>58</v>
      </c>
      <c r="B14" s="40" t="s">
        <v>55</v>
      </c>
      <c r="C14" s="41"/>
      <c r="D14" s="40" t="s">
        <v>48</v>
      </c>
      <c r="E14" s="40" t="n">
        <v>1</v>
      </c>
      <c r="F14" s="23" t="s">
        <v>16</v>
      </c>
      <c r="G14" s="42" t="n">
        <v>703512</v>
      </c>
      <c r="H14" s="42" t="n">
        <f aca="false">ROUND(G14,2)*НДС!$A$1</f>
        <v>816073.92</v>
      </c>
      <c r="I14" s="43" t="n">
        <v>1</v>
      </c>
      <c r="J14" s="26"/>
    </row>
    <row r="15" customFormat="false" ht="13.8" hidden="false" customHeight="false" outlineLevel="0" collapsed="false">
      <c r="A15" s="24" t="s">
        <v>59</v>
      </c>
      <c r="B15" s="40" t="s">
        <v>55</v>
      </c>
      <c r="C15" s="41"/>
      <c r="D15" s="40" t="s">
        <v>50</v>
      </c>
      <c r="E15" s="40" t="n">
        <v>1</v>
      </c>
      <c r="F15" s="23" t="s">
        <v>16</v>
      </c>
      <c r="G15" s="42" t="n">
        <v>703512</v>
      </c>
      <c r="H15" s="42" t="n">
        <f aca="false">ROUND(G15,2)*НДС!$A$1</f>
        <v>816073.92</v>
      </c>
      <c r="I15" s="43" t="n">
        <v>2</v>
      </c>
      <c r="J15" s="26"/>
    </row>
    <row r="16" customFormat="false" ht="15.75" hidden="false" customHeight="true" outlineLevel="0" collapsed="false">
      <c r="A16" s="38"/>
      <c r="B16" s="46" t="s">
        <v>60</v>
      </c>
      <c r="C16" s="39"/>
      <c r="D16" s="39"/>
      <c r="E16" s="39"/>
      <c r="F16" s="35"/>
      <c r="G16" s="36"/>
      <c r="H16" s="36"/>
      <c r="I16" s="37"/>
      <c r="J16" s="26"/>
    </row>
    <row r="17" customFormat="false" ht="17.25" hidden="false" customHeight="true" outlineLevel="0" collapsed="false">
      <c r="A17" s="24" t="s">
        <v>61</v>
      </c>
      <c r="B17" s="47" t="s">
        <v>62</v>
      </c>
      <c r="C17" s="47"/>
      <c r="D17" s="47"/>
      <c r="E17" s="23" t="n">
        <v>1</v>
      </c>
      <c r="F17" s="23" t="s">
        <v>63</v>
      </c>
      <c r="G17" s="42" t="n">
        <v>127404</v>
      </c>
      <c r="H17" s="42" t="n">
        <f aca="false">ROUND(G17,2)*НДС!$A$1</f>
        <v>147788.64</v>
      </c>
      <c r="I17" s="43" t="n">
        <v>1</v>
      </c>
      <c r="J17" s="26"/>
    </row>
    <row r="18" customFormat="false" ht="13.8" hidden="false" customHeight="false" outlineLevel="0" collapsed="false"/>
    <row r="19" customFormat="false" ht="13.8" hidden="false" customHeight="false" outlineLevel="0" collapsed="false">
      <c r="A19" s="48" t="s">
        <v>64</v>
      </c>
      <c r="B19" s="49"/>
      <c r="C19" s="49"/>
      <c r="D19" s="49"/>
      <c r="E19" s="49"/>
      <c r="F19" s="49"/>
      <c r="G19" s="50"/>
      <c r="H19" s="50"/>
    </row>
  </sheetData>
  <mergeCells count="4">
    <mergeCell ref="A4:E4"/>
    <mergeCell ref="C6:C10"/>
    <mergeCell ref="C12:C15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J1" activeCellId="0" sqref="J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12.44"/>
    <col collapsed="false" customWidth="true" hidden="false" outlineLevel="0" max="2" min="2" style="51" width="15"/>
    <col collapsed="false" customWidth="true" hidden="false" outlineLevel="0" max="3" min="3" style="51" width="35.12"/>
    <col collapsed="false" customWidth="true" hidden="false" outlineLevel="0" max="4" min="4" style="51" width="19"/>
    <col collapsed="false" customWidth="true" hidden="false" outlineLevel="0" max="6" min="5" style="51" width="13.55"/>
    <col collapsed="false" customWidth="true" hidden="false" outlineLevel="0" max="7" min="7" style="52" width="12.56"/>
    <col collapsed="false" customWidth="true" hidden="false" outlineLevel="0" max="8" min="8" style="52" width="14.19"/>
    <col collapsed="false" customWidth="true" hidden="false" outlineLevel="0" max="9" min="9" style="53" width="3.11"/>
    <col collapsed="false" customWidth="false" hidden="false" outlineLevel="0" max="1024" min="10" style="51" width="9.13"/>
  </cols>
  <sheetData>
    <row r="1" customFormat="false" ht="12.75" hidden="false" customHeight="false" outlineLevel="0" collapsed="false">
      <c r="A1" s="54" t="s">
        <v>65</v>
      </c>
      <c r="B1" s="55"/>
      <c r="C1" s="55"/>
      <c r="D1" s="55"/>
      <c r="E1" s="55"/>
      <c r="F1" s="55"/>
    </row>
    <row r="2" customFormat="false" ht="13.5" hidden="false" customHeight="false" outlineLevel="0" collapsed="false">
      <c r="A2" s="9" t="s">
        <v>1</v>
      </c>
      <c r="B2" s="10"/>
      <c r="C2" s="10"/>
      <c r="D2" s="10"/>
      <c r="E2" s="10"/>
      <c r="F2" s="10"/>
      <c r="G2" s="56"/>
      <c r="H2" s="56"/>
    </row>
    <row r="3" customFormat="false" ht="12.75" hidden="false" customHeight="false" outlineLevel="0" collapsed="false">
      <c r="A3" s="57"/>
      <c r="B3" s="57"/>
      <c r="C3" s="57"/>
      <c r="D3" s="57"/>
      <c r="E3" s="57"/>
      <c r="F3" s="57"/>
      <c r="I3" s="16"/>
    </row>
    <row r="4" customFormat="false" ht="41" hidden="false" customHeight="false" outlineLevel="0" collapsed="false">
      <c r="A4" s="17" t="s">
        <v>3</v>
      </c>
      <c r="B4" s="17" t="s">
        <v>36</v>
      </c>
      <c r="C4" s="17" t="s">
        <v>37</v>
      </c>
      <c r="D4" s="17" t="s">
        <v>66</v>
      </c>
      <c r="E4" s="17" t="s">
        <v>8</v>
      </c>
      <c r="F4" s="17" t="s">
        <v>9</v>
      </c>
      <c r="G4" s="18" t="s">
        <v>10</v>
      </c>
      <c r="H4" s="18" t="s">
        <v>11</v>
      </c>
      <c r="I4" s="19" t="s">
        <v>12</v>
      </c>
    </row>
    <row r="5" customFormat="false" ht="12.75" hidden="false" customHeight="false" outlineLevel="0" collapsed="false">
      <c r="A5" s="58" t="s">
        <v>67</v>
      </c>
      <c r="B5" s="59"/>
      <c r="C5" s="59"/>
      <c r="D5" s="59"/>
      <c r="E5" s="59"/>
      <c r="F5" s="59"/>
      <c r="G5" s="60"/>
      <c r="H5" s="60"/>
      <c r="I5" s="23"/>
    </row>
    <row r="6" customFormat="false" ht="15.75" hidden="false" customHeight="true" outlineLevel="0" collapsed="false">
      <c r="A6" s="58"/>
      <c r="B6" s="21" t="s">
        <v>68</v>
      </c>
      <c r="C6" s="21"/>
      <c r="D6" s="21"/>
      <c r="E6" s="21"/>
      <c r="F6" s="21"/>
      <c r="G6" s="61"/>
      <c r="H6" s="62"/>
      <c r="I6" s="23"/>
    </row>
    <row r="7" customFormat="false" ht="13.8" hidden="false" customHeight="false" outlineLevel="0" collapsed="false">
      <c r="A7" s="24" t="s">
        <v>69</v>
      </c>
      <c r="B7" s="23" t="s">
        <v>70</v>
      </c>
      <c r="C7" s="23" t="s">
        <v>71</v>
      </c>
      <c r="D7" s="23" t="s">
        <v>72</v>
      </c>
      <c r="E7" s="23" t="n">
        <v>1</v>
      </c>
      <c r="F7" s="23" t="s">
        <v>16</v>
      </c>
      <c r="G7" s="23" t="n">
        <v>1030404</v>
      </c>
      <c r="H7" s="42" t="n">
        <f aca="false">ROUND(G7,2)*НДС!$A$1</f>
        <v>1195268.64</v>
      </c>
      <c r="I7" s="23" t="n">
        <v>2</v>
      </c>
      <c r="J7" s="26"/>
    </row>
    <row r="8" customFormat="false" ht="13.8" hidden="false" customHeight="false" outlineLevel="0" collapsed="false">
      <c r="A8" s="24" t="s">
        <v>73</v>
      </c>
      <c r="B8" s="23" t="s">
        <v>70</v>
      </c>
      <c r="C8" s="23"/>
      <c r="D8" s="23" t="s">
        <v>74</v>
      </c>
      <c r="E8" s="23" t="n">
        <v>1</v>
      </c>
      <c r="F8" s="23" t="s">
        <v>16</v>
      </c>
      <c r="G8" s="23" t="n">
        <v>797190</v>
      </c>
      <c r="H8" s="42" t="n">
        <f aca="false">ROUND(G8,2)*НДС!$A$1</f>
        <v>924740.4</v>
      </c>
      <c r="I8" s="23" t="n">
        <v>1</v>
      </c>
      <c r="J8" s="26"/>
    </row>
    <row r="9" customFormat="false" ht="15" hidden="false" customHeight="true" outlineLevel="0" collapsed="false">
      <c r="A9" s="24" t="s">
        <v>75</v>
      </c>
      <c r="B9" s="23" t="s">
        <v>70</v>
      </c>
      <c r="C9" s="23" t="s">
        <v>76</v>
      </c>
      <c r="D9" s="23" t="s">
        <v>77</v>
      </c>
      <c r="E9" s="23" t="n">
        <v>1</v>
      </c>
      <c r="F9" s="23" t="s">
        <v>16</v>
      </c>
      <c r="G9" s="23" t="n">
        <v>797190</v>
      </c>
      <c r="H9" s="42" t="n">
        <f aca="false">ROUND(G9,2)*НДС!$A$1</f>
        <v>924740.4</v>
      </c>
      <c r="I9" s="23" t="n">
        <v>1</v>
      </c>
      <c r="J9" s="26"/>
    </row>
    <row r="10" customFormat="false" ht="13.8" hidden="false" customHeight="false" outlineLevel="0" collapsed="false">
      <c r="A10" s="24" t="s">
        <v>78</v>
      </c>
      <c r="B10" s="23" t="s">
        <v>70</v>
      </c>
      <c r="C10" s="23"/>
      <c r="D10" s="23" t="s">
        <v>79</v>
      </c>
      <c r="E10" s="23" t="n">
        <v>1</v>
      </c>
      <c r="F10" s="23" t="s">
        <v>16</v>
      </c>
      <c r="G10" s="23" t="n">
        <v>797190</v>
      </c>
      <c r="H10" s="42" t="n">
        <f aca="false">ROUND(G10,2)*НДС!$A$1</f>
        <v>924740.4</v>
      </c>
      <c r="I10" s="23" t="n">
        <v>1</v>
      </c>
      <c r="J10" s="26"/>
    </row>
    <row r="11" customFormat="false" ht="13.8" hidden="false" customHeight="false" outlineLevel="0" collapsed="false">
      <c r="A11" s="24" t="s">
        <v>80</v>
      </c>
      <c r="B11" s="23" t="s">
        <v>70</v>
      </c>
      <c r="C11" s="23"/>
      <c r="D11" s="23" t="s">
        <v>81</v>
      </c>
      <c r="E11" s="23" t="n">
        <v>1</v>
      </c>
      <c r="F11" s="23" t="s">
        <v>16</v>
      </c>
      <c r="G11" s="23" t="n">
        <v>797190</v>
      </c>
      <c r="H11" s="42" t="n">
        <f aca="false">ROUND(G11,2)*НДС!$A$1</f>
        <v>924740.4</v>
      </c>
      <c r="I11" s="23" t="n">
        <v>1</v>
      </c>
      <c r="J11" s="26"/>
    </row>
    <row r="12" customFormat="false" ht="13.8" hidden="false" customHeight="false" outlineLevel="0" collapsed="false">
      <c r="A12" s="24" t="s">
        <v>82</v>
      </c>
      <c r="B12" s="23" t="s">
        <v>70</v>
      </c>
      <c r="C12" s="23"/>
      <c r="D12" s="23" t="s">
        <v>83</v>
      </c>
      <c r="E12" s="23" t="n">
        <v>1</v>
      </c>
      <c r="F12" s="23" t="s">
        <v>16</v>
      </c>
      <c r="G12" s="23" t="n">
        <v>797190</v>
      </c>
      <c r="H12" s="42" t="n">
        <f aca="false">ROUND(G12,2)*НДС!$A$1</f>
        <v>924740.4</v>
      </c>
      <c r="I12" s="23" t="n">
        <v>1</v>
      </c>
      <c r="J12" s="26"/>
    </row>
    <row r="13" customFormat="false" ht="13.8" hidden="false" customHeight="false" outlineLevel="0" collapsed="false">
      <c r="A13" s="24" t="s">
        <v>84</v>
      </c>
      <c r="B13" s="23" t="s">
        <v>70</v>
      </c>
      <c r="C13" s="23"/>
      <c r="D13" s="23" t="s">
        <v>85</v>
      </c>
      <c r="E13" s="23" t="n">
        <v>1</v>
      </c>
      <c r="F13" s="23" t="s">
        <v>16</v>
      </c>
      <c r="G13" s="23" t="n">
        <v>1195788</v>
      </c>
      <c r="H13" s="42" t="n">
        <f aca="false">ROUND(G13,2)*НДС!$A$1</f>
        <v>1387114.08</v>
      </c>
      <c r="I13" s="23" t="n">
        <v>2</v>
      </c>
      <c r="J13" s="26"/>
    </row>
    <row r="14" customFormat="false" ht="13.8" hidden="false" customHeight="false" outlineLevel="0" collapsed="false">
      <c r="A14" s="23"/>
      <c r="B14" s="63" t="s">
        <v>86</v>
      </c>
      <c r="C14" s="63"/>
      <c r="D14" s="63"/>
      <c r="E14" s="63"/>
      <c r="F14" s="64"/>
      <c r="G14" s="65"/>
      <c r="H14" s="65"/>
      <c r="I14" s="23"/>
      <c r="J14" s="26"/>
    </row>
    <row r="15" customFormat="false" ht="17.25" hidden="false" customHeight="true" outlineLevel="0" collapsed="false">
      <c r="A15" s="66" t="s">
        <v>87</v>
      </c>
      <c r="B15" s="66"/>
      <c r="C15" s="66"/>
      <c r="D15" s="66"/>
      <c r="E15" s="66"/>
      <c r="F15" s="66"/>
      <c r="G15" s="60"/>
      <c r="H15" s="60"/>
      <c r="I15" s="23"/>
      <c r="J15" s="26"/>
    </row>
    <row r="16" customFormat="false" ht="24" hidden="false" customHeight="true" outlineLevel="0" collapsed="false">
      <c r="A16" s="23"/>
      <c r="B16" s="67" t="s">
        <v>88</v>
      </c>
      <c r="C16" s="67"/>
      <c r="D16" s="67"/>
      <c r="E16" s="67"/>
      <c r="F16" s="68"/>
      <c r="G16" s="69"/>
      <c r="H16" s="60"/>
      <c r="I16" s="23"/>
      <c r="J16" s="26"/>
    </row>
    <row r="17" customFormat="false" ht="30" hidden="false" customHeight="true" outlineLevel="0" collapsed="false">
      <c r="A17" s="24" t="s">
        <v>89</v>
      </c>
      <c r="B17" s="41" t="s">
        <v>90</v>
      </c>
      <c r="C17" s="41"/>
      <c r="D17" s="41"/>
      <c r="E17" s="23" t="n">
        <v>1</v>
      </c>
      <c r="F17" s="23" t="s">
        <v>16</v>
      </c>
      <c r="G17" s="70" t="n">
        <v>34398</v>
      </c>
      <c r="H17" s="42" t="n">
        <f aca="false">ROUND(G17,2)*НДС!$A$1</f>
        <v>39901.68</v>
      </c>
      <c r="I17" s="23" t="n">
        <v>1</v>
      </c>
      <c r="J17" s="26"/>
    </row>
    <row r="18" customFormat="false" ht="30" hidden="false" customHeight="true" outlineLevel="0" collapsed="false">
      <c r="A18" s="71" t="s">
        <v>91</v>
      </c>
      <c r="B18" s="71"/>
      <c r="C18" s="71"/>
      <c r="D18" s="71"/>
      <c r="E18" s="71"/>
      <c r="F18" s="72"/>
      <c r="G18" s="60"/>
      <c r="H18" s="60"/>
      <c r="I18" s="23"/>
      <c r="J18" s="26"/>
    </row>
    <row r="19" customFormat="false" ht="13.8" hidden="false" customHeight="false" outlineLevel="0" collapsed="false">
      <c r="A19" s="24" t="s">
        <v>92</v>
      </c>
      <c r="B19" s="45" t="s">
        <v>93</v>
      </c>
      <c r="C19" s="45"/>
      <c r="D19" s="45"/>
      <c r="E19" s="23" t="n">
        <v>1</v>
      </c>
      <c r="F19" s="23" t="s">
        <v>16</v>
      </c>
      <c r="G19" s="70" t="n">
        <v>114810</v>
      </c>
      <c r="H19" s="42" t="n">
        <f aca="false">ROUND(G19,2)*НДС!$A$1</f>
        <v>133179.6</v>
      </c>
      <c r="I19" s="23" t="n">
        <v>2</v>
      </c>
      <c r="J19" s="26"/>
    </row>
    <row r="20" customFormat="false" ht="13.8" hidden="false" customHeight="false" outlineLevel="0" collapsed="false">
      <c r="A20" s="24" t="s">
        <v>94</v>
      </c>
      <c r="B20" s="45" t="s">
        <v>95</v>
      </c>
      <c r="C20" s="45"/>
      <c r="D20" s="45"/>
      <c r="E20" s="23" t="n">
        <v>1</v>
      </c>
      <c r="F20" s="23" t="s">
        <v>16</v>
      </c>
      <c r="G20" s="70" t="n">
        <v>196956</v>
      </c>
      <c r="H20" s="42" t="n">
        <f aca="false">ROUND(G20,2)*НДС!$A$1</f>
        <v>228468.96</v>
      </c>
      <c r="I20" s="23" t="n">
        <v>2</v>
      </c>
      <c r="J20" s="26"/>
    </row>
  </sheetData>
  <mergeCells count="10">
    <mergeCell ref="B6:E6"/>
    <mergeCell ref="C7:C8"/>
    <mergeCell ref="C9:C13"/>
    <mergeCell ref="B14:E14"/>
    <mergeCell ref="A15:E15"/>
    <mergeCell ref="B16:E16"/>
    <mergeCell ref="B17:D17"/>
    <mergeCell ref="A18:E18"/>
    <mergeCell ref="B19:D19"/>
    <mergeCell ref="B20:D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2" colorId="64" zoomScale="130" zoomScaleNormal="130" zoomScalePageLayoutView="100" workbookViewId="0">
      <selection pane="topLeft" activeCell="J2" activeCellId="0" sqref="J2"/>
    </sheetView>
  </sheetViews>
  <sheetFormatPr defaultColWidth="8.72265625" defaultRowHeight="14.25" customHeight="true" zeroHeight="false" outlineLevelRow="0" outlineLevelCol="0"/>
  <cols>
    <col collapsed="false" customWidth="true" hidden="false" outlineLevel="0" max="1" min="1" style="73" width="13.89"/>
    <col collapsed="false" customWidth="true" hidden="false" outlineLevel="0" max="2" min="2" style="74" width="11.99"/>
    <col collapsed="false" customWidth="true" hidden="false" outlineLevel="0" max="3" min="3" style="74" width="38.66"/>
    <col collapsed="false" customWidth="true" hidden="false" outlineLevel="0" max="4" min="4" style="74" width="14.55"/>
    <col collapsed="false" customWidth="true" hidden="false" outlineLevel="0" max="5" min="5" style="74" width="10.58"/>
    <col collapsed="false" customWidth="true" hidden="false" outlineLevel="0" max="6" min="6" style="74" width="13.55"/>
    <col collapsed="false" customWidth="true" hidden="false" outlineLevel="0" max="7" min="7" style="75" width="12.56"/>
    <col collapsed="false" customWidth="true" hidden="false" outlineLevel="0" max="8" min="8" style="75" width="13.63"/>
    <col collapsed="false" customWidth="true" hidden="false" outlineLevel="0" max="9" min="9" style="28" width="3.34"/>
  </cols>
  <sheetData>
    <row r="1" customFormat="false" ht="14.25" hidden="false" customHeight="false" outlineLevel="0" collapsed="false">
      <c r="A1" s="30" t="s">
        <v>96</v>
      </c>
      <c r="B1" s="31"/>
      <c r="C1" s="31"/>
      <c r="D1" s="31"/>
      <c r="E1" s="31"/>
      <c r="F1" s="31"/>
      <c r="G1" s="76"/>
      <c r="H1" s="76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77"/>
    </row>
    <row r="3" customFormat="false" ht="44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66</v>
      </c>
      <c r="E3" s="17" t="s">
        <v>8</v>
      </c>
      <c r="F3" s="17" t="s">
        <v>9</v>
      </c>
      <c r="G3" s="18" t="s">
        <v>10</v>
      </c>
      <c r="H3" s="18" t="s">
        <v>11</v>
      </c>
      <c r="I3" s="78" t="s">
        <v>12</v>
      </c>
    </row>
    <row r="4" customFormat="false" ht="20.25" hidden="false" customHeight="true" outlineLevel="0" collapsed="false">
      <c r="A4" s="79" t="s">
        <v>97</v>
      </c>
      <c r="B4" s="39"/>
      <c r="C4" s="39"/>
      <c r="D4" s="39"/>
      <c r="E4" s="39"/>
      <c r="F4" s="59"/>
      <c r="G4" s="80"/>
      <c r="H4" s="80"/>
      <c r="I4" s="81"/>
    </row>
    <row r="5" customFormat="false" ht="20.25" hidden="false" customHeight="true" outlineLevel="0" collapsed="false">
      <c r="A5" s="79"/>
      <c r="B5" s="82" t="s">
        <v>98</v>
      </c>
      <c r="C5" s="82"/>
      <c r="D5" s="82"/>
      <c r="E5" s="82"/>
      <c r="F5" s="59"/>
      <c r="G5" s="80"/>
      <c r="H5" s="80"/>
      <c r="I5" s="81"/>
    </row>
    <row r="6" customFormat="false" ht="18" hidden="false" customHeight="true" outlineLevel="0" collapsed="false">
      <c r="A6" s="24" t="s">
        <v>99</v>
      </c>
      <c r="B6" s="83" t="s">
        <v>100</v>
      </c>
      <c r="C6" s="84" t="s">
        <v>71</v>
      </c>
      <c r="D6" s="83" t="s">
        <v>101</v>
      </c>
      <c r="E6" s="85" t="n">
        <v>1</v>
      </c>
      <c r="F6" s="23" t="s">
        <v>16</v>
      </c>
      <c r="G6" s="23" t="n">
        <v>920238</v>
      </c>
      <c r="H6" s="42" t="n">
        <f aca="false">ROUND(G6,2)*НДС!$A$1</f>
        <v>1067476.08</v>
      </c>
      <c r="I6" s="86" t="n">
        <v>1</v>
      </c>
      <c r="J6" s="26"/>
    </row>
    <row r="7" customFormat="false" ht="18" hidden="false" customHeight="true" outlineLevel="0" collapsed="false">
      <c r="A7" s="24" t="s">
        <v>102</v>
      </c>
      <c r="B7" s="83" t="s">
        <v>100</v>
      </c>
      <c r="C7" s="84"/>
      <c r="D7" s="83" t="s">
        <v>103</v>
      </c>
      <c r="E7" s="85" t="n">
        <v>1</v>
      </c>
      <c r="F7" s="23" t="s">
        <v>16</v>
      </c>
      <c r="G7" s="23" t="n">
        <v>711954</v>
      </c>
      <c r="H7" s="42" t="n">
        <f aca="false">ROUND(G7,2)*НДС!$A$1</f>
        <v>825866.64</v>
      </c>
      <c r="I7" s="86" t="n">
        <v>1</v>
      </c>
      <c r="J7" s="26"/>
    </row>
    <row r="8" customFormat="false" ht="18" hidden="false" customHeight="true" outlineLevel="0" collapsed="false">
      <c r="A8" s="24" t="s">
        <v>104</v>
      </c>
      <c r="B8" s="83" t="s">
        <v>100</v>
      </c>
      <c r="C8" s="84" t="s">
        <v>76</v>
      </c>
      <c r="D8" s="83" t="s">
        <v>105</v>
      </c>
      <c r="E8" s="85" t="n">
        <v>1</v>
      </c>
      <c r="F8" s="23" t="s">
        <v>16</v>
      </c>
      <c r="G8" s="23" t="n">
        <v>711954</v>
      </c>
      <c r="H8" s="42" t="n">
        <f aca="false">ROUND(G8,2)*НДС!$A$1</f>
        <v>825866.64</v>
      </c>
      <c r="I8" s="86" t="n">
        <v>1</v>
      </c>
      <c r="J8" s="26"/>
    </row>
    <row r="9" customFormat="false" ht="18" hidden="false" customHeight="true" outlineLevel="0" collapsed="false">
      <c r="A9" s="24" t="s">
        <v>106</v>
      </c>
      <c r="B9" s="83" t="s">
        <v>100</v>
      </c>
      <c r="C9" s="84"/>
      <c r="D9" s="83" t="s">
        <v>107</v>
      </c>
      <c r="E9" s="85" t="n">
        <v>1</v>
      </c>
      <c r="F9" s="23" t="s">
        <v>16</v>
      </c>
      <c r="G9" s="23" t="n">
        <v>711954</v>
      </c>
      <c r="H9" s="42" t="n">
        <f aca="false">ROUND(G9,2)*НДС!$A$1</f>
        <v>825866.64</v>
      </c>
      <c r="I9" s="86" t="n">
        <v>1</v>
      </c>
      <c r="J9" s="26"/>
    </row>
    <row r="10" customFormat="false" ht="18" hidden="false" customHeight="true" outlineLevel="0" collapsed="false">
      <c r="A10" s="24" t="s">
        <v>108</v>
      </c>
      <c r="B10" s="83" t="s">
        <v>100</v>
      </c>
      <c r="C10" s="84"/>
      <c r="D10" s="83" t="s">
        <v>109</v>
      </c>
      <c r="E10" s="85" t="n">
        <v>1</v>
      </c>
      <c r="F10" s="23" t="s">
        <v>16</v>
      </c>
      <c r="G10" s="23" t="n">
        <v>807846</v>
      </c>
      <c r="H10" s="42" t="n">
        <f aca="false">ROUND(G10,2)*НДС!$A$1</f>
        <v>937101.36</v>
      </c>
      <c r="I10" s="86" t="n">
        <v>1</v>
      </c>
      <c r="J10" s="26"/>
    </row>
    <row r="11" customFormat="false" ht="18" hidden="false" customHeight="true" outlineLevel="0" collapsed="false">
      <c r="A11" s="24" t="s">
        <v>110</v>
      </c>
      <c r="B11" s="83" t="s">
        <v>100</v>
      </c>
      <c r="C11" s="84"/>
      <c r="D11" s="83" t="s">
        <v>111</v>
      </c>
      <c r="E11" s="85" t="n">
        <v>1</v>
      </c>
      <c r="F11" s="23" t="s">
        <v>16</v>
      </c>
      <c r="G11" s="23" t="n">
        <v>807846</v>
      </c>
      <c r="H11" s="42" t="n">
        <f aca="false">ROUND(G11,2)*НДС!$A$1</f>
        <v>937101.36</v>
      </c>
      <c r="I11" s="86" t="n">
        <v>1</v>
      </c>
      <c r="J11" s="26"/>
    </row>
    <row r="12" customFormat="false" ht="18" hidden="false" customHeight="true" outlineLevel="0" collapsed="false">
      <c r="A12" s="24" t="s">
        <v>112</v>
      </c>
      <c r="B12" s="83" t="s">
        <v>100</v>
      </c>
      <c r="C12" s="84"/>
      <c r="D12" s="83" t="s">
        <v>85</v>
      </c>
      <c r="E12" s="85" t="n">
        <v>1</v>
      </c>
      <c r="F12" s="23" t="s">
        <v>16</v>
      </c>
      <c r="G12" s="23" t="n">
        <v>1089978</v>
      </c>
      <c r="H12" s="42" t="n">
        <f aca="false">ROUND(G12,2)*НДС!$A$1</f>
        <v>1264374.48</v>
      </c>
      <c r="I12" s="86" t="n">
        <v>2</v>
      </c>
      <c r="J12" s="26"/>
    </row>
    <row r="13" customFormat="false" ht="14.25" hidden="false" customHeight="false" outlineLevel="0" collapsed="false">
      <c r="A13" s="87"/>
      <c r="B13" s="88" t="s">
        <v>86</v>
      </c>
      <c r="C13" s="88"/>
      <c r="D13" s="88"/>
      <c r="E13" s="88"/>
      <c r="F13" s="88"/>
      <c r="G13" s="89"/>
      <c r="H13" s="89"/>
      <c r="I13" s="90"/>
      <c r="J13" s="26"/>
    </row>
    <row r="14" customFormat="false" ht="15.75" hidden="false" customHeight="true" outlineLevel="0" collapsed="false">
      <c r="A14" s="91" t="s">
        <v>113</v>
      </c>
      <c r="B14" s="91"/>
      <c r="C14" s="91"/>
      <c r="D14" s="91"/>
      <c r="E14" s="91"/>
      <c r="F14" s="91"/>
      <c r="G14" s="92"/>
      <c r="H14" s="92"/>
      <c r="I14" s="93"/>
      <c r="J14" s="26"/>
    </row>
    <row r="15" customFormat="false" ht="14.25" hidden="false" customHeight="false" outlineLevel="0" collapsed="false">
      <c r="A15" s="94"/>
      <c r="B15" s="82" t="s">
        <v>114</v>
      </c>
      <c r="C15" s="82"/>
      <c r="D15" s="82"/>
      <c r="E15" s="82"/>
      <c r="F15" s="82"/>
      <c r="G15" s="95"/>
      <c r="H15" s="95"/>
      <c r="I15" s="94"/>
      <c r="J15" s="26"/>
    </row>
    <row r="16" customFormat="false" ht="39" hidden="false" customHeight="true" outlineLevel="0" collapsed="false">
      <c r="A16" s="24" t="s">
        <v>89</v>
      </c>
      <c r="B16" s="96" t="s">
        <v>115</v>
      </c>
      <c r="C16" s="96"/>
      <c r="D16" s="97"/>
      <c r="E16" s="85" t="n">
        <v>1</v>
      </c>
      <c r="F16" s="23" t="s">
        <v>16</v>
      </c>
      <c r="G16" s="23" t="n">
        <v>34398</v>
      </c>
      <c r="H16" s="42" t="n">
        <f aca="false">ROUND(G16,2)*НДС!$A$1</f>
        <v>39901.68</v>
      </c>
      <c r="I16" s="86" t="n">
        <v>1</v>
      </c>
      <c r="J16" s="26"/>
    </row>
    <row r="17" customFormat="false" ht="34.5" hidden="false" customHeight="true" outlineLevel="0" collapsed="false">
      <c r="A17" s="98" t="s">
        <v>116</v>
      </c>
      <c r="B17" s="98"/>
      <c r="C17" s="98"/>
      <c r="D17" s="98"/>
      <c r="E17" s="98"/>
      <c r="F17" s="79"/>
      <c r="G17" s="80"/>
      <c r="H17" s="80"/>
      <c r="I17" s="86"/>
      <c r="J17" s="26"/>
    </row>
    <row r="18" customFormat="false" ht="27.75" hidden="false" customHeight="true" outlineLevel="0" collapsed="false">
      <c r="A18" s="24" t="s">
        <v>92</v>
      </c>
      <c r="B18" s="96" t="s">
        <v>117</v>
      </c>
      <c r="C18" s="96"/>
      <c r="D18" s="96"/>
      <c r="E18" s="85" t="n">
        <v>1</v>
      </c>
      <c r="F18" s="23" t="s">
        <v>16</v>
      </c>
      <c r="G18" s="23" t="n">
        <v>114810</v>
      </c>
      <c r="H18" s="42" t="n">
        <f aca="false">ROUND(G18,2)*НДС!$A$1</f>
        <v>133179.6</v>
      </c>
      <c r="I18" s="86" t="n">
        <v>2</v>
      </c>
      <c r="J18" s="26"/>
    </row>
    <row r="19" customFormat="false" ht="30.75" hidden="false" customHeight="true" outlineLevel="0" collapsed="false">
      <c r="A19" s="24" t="s">
        <v>94</v>
      </c>
      <c r="B19" s="96" t="s">
        <v>118</v>
      </c>
      <c r="C19" s="96"/>
      <c r="D19" s="96"/>
      <c r="E19" s="85" t="n">
        <v>1</v>
      </c>
      <c r="F19" s="23" t="s">
        <v>16</v>
      </c>
      <c r="G19" s="23" t="n">
        <v>196956</v>
      </c>
      <c r="H19" s="42" t="n">
        <f aca="false">ROUND(G19,2)*НДС!$A$1</f>
        <v>228468.96</v>
      </c>
      <c r="I19" s="86" t="n">
        <v>2</v>
      </c>
      <c r="J19" s="26"/>
    </row>
  </sheetData>
  <mergeCells count="9">
    <mergeCell ref="B5:E5"/>
    <mergeCell ref="C6:C7"/>
    <mergeCell ref="C8:C12"/>
    <mergeCell ref="B13:C13"/>
    <mergeCell ref="B15:E15"/>
    <mergeCell ref="B16:C16"/>
    <mergeCell ref="A17:E17"/>
    <mergeCell ref="B18:D18"/>
    <mergeCell ref="B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2" colorId="64" zoomScale="130" zoomScaleNormal="130" zoomScalePageLayoutView="100" workbookViewId="0">
      <selection pane="topLeft" activeCell="J2" activeCellId="0" sqref="J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44"/>
    <col collapsed="false" customWidth="true" hidden="false" outlineLevel="0" max="2" min="2" style="99" width="15.44"/>
    <col collapsed="false" customWidth="true" hidden="false" outlineLevel="0" max="3" min="3" style="99" width="36.57"/>
    <col collapsed="false" customWidth="true" hidden="false" outlineLevel="0" max="4" min="4" style="99" width="16.11"/>
    <col collapsed="false" customWidth="true" hidden="false" outlineLevel="0" max="5" min="5" style="99" width="10.99"/>
    <col collapsed="false" customWidth="true" hidden="false" outlineLevel="0" max="6" min="6" style="99" width="13.34"/>
    <col collapsed="false" customWidth="true" hidden="false" outlineLevel="0" max="7" min="7" style="77" width="13.02"/>
    <col collapsed="false" customWidth="true" hidden="false" outlineLevel="0" max="8" min="8" style="77" width="12.66"/>
    <col collapsed="false" customWidth="true" hidden="false" outlineLevel="0" max="9" min="9" style="100" width="3.64"/>
    <col collapsed="false" customWidth="false" hidden="false" outlineLevel="0" max="1024" min="10" style="99" width="9.13"/>
  </cols>
  <sheetData>
    <row r="1" customFormat="false" ht="12.75" hidden="false" customHeight="false" outlineLevel="0" collapsed="false">
      <c r="A1" s="30" t="s">
        <v>119</v>
      </c>
      <c r="B1" s="31"/>
      <c r="C1" s="31"/>
      <c r="D1" s="31"/>
      <c r="E1" s="31"/>
      <c r="F1" s="31"/>
      <c r="G1" s="76"/>
      <c r="H1" s="76"/>
    </row>
    <row r="2" customFormat="false" ht="26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</row>
    <row r="3" customFormat="false" ht="46.25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120</v>
      </c>
      <c r="E3" s="17" t="s">
        <v>8</v>
      </c>
      <c r="F3" s="17" t="s">
        <v>9</v>
      </c>
      <c r="G3" s="18" t="s">
        <v>10</v>
      </c>
      <c r="H3" s="18" t="s">
        <v>11</v>
      </c>
      <c r="I3" s="101" t="s">
        <v>12</v>
      </c>
    </row>
    <row r="4" customFormat="false" ht="12.75" hidden="false" customHeight="false" outlineLevel="0" collapsed="false">
      <c r="A4" s="82" t="s">
        <v>121</v>
      </c>
      <c r="B4" s="102"/>
      <c r="C4" s="102"/>
      <c r="D4" s="102"/>
      <c r="E4" s="102"/>
      <c r="F4" s="102"/>
      <c r="G4" s="95"/>
      <c r="H4" s="103"/>
      <c r="I4" s="85"/>
    </row>
    <row r="5" customFormat="false" ht="12.75" hidden="false" customHeight="false" outlineLevel="0" collapsed="false">
      <c r="A5" s="94"/>
      <c r="B5" s="102" t="s">
        <v>122</v>
      </c>
      <c r="C5" s="102"/>
      <c r="D5" s="102"/>
      <c r="E5" s="102"/>
      <c r="F5" s="102"/>
      <c r="G5" s="104"/>
      <c r="H5" s="103"/>
      <c r="I5" s="85"/>
    </row>
    <row r="6" customFormat="false" ht="15" hidden="false" customHeight="true" outlineLevel="0" collapsed="false">
      <c r="A6" s="24" t="s">
        <v>123</v>
      </c>
      <c r="B6" s="40" t="s">
        <v>124</v>
      </c>
      <c r="C6" s="23" t="s">
        <v>125</v>
      </c>
      <c r="D6" s="40" t="s">
        <v>105</v>
      </c>
      <c r="E6" s="40" t="n">
        <v>1</v>
      </c>
      <c r="F6" s="23" t="s">
        <v>16</v>
      </c>
      <c r="G6" s="42" t="n">
        <v>745020</v>
      </c>
      <c r="H6" s="42" t="n">
        <f aca="false">ROUND(G6,2)*НДС!$A$1</f>
        <v>864223.2</v>
      </c>
      <c r="I6" s="23" t="n">
        <v>1</v>
      </c>
      <c r="J6" s="26"/>
    </row>
    <row r="7" customFormat="false" ht="13.8" hidden="false" customHeight="false" outlineLevel="0" collapsed="false">
      <c r="A7" s="24" t="s">
        <v>126</v>
      </c>
      <c r="B7" s="40" t="s">
        <v>124</v>
      </c>
      <c r="C7" s="23"/>
      <c r="D7" s="40" t="s">
        <v>107</v>
      </c>
      <c r="E7" s="40" t="n">
        <v>1</v>
      </c>
      <c r="F7" s="23" t="s">
        <v>16</v>
      </c>
      <c r="G7" s="42" t="n">
        <v>745020</v>
      </c>
      <c r="H7" s="42" t="n">
        <f aca="false">ROUND(G7,2)*НДС!$A$1</f>
        <v>864223.2</v>
      </c>
      <c r="I7" s="23" t="n">
        <v>1</v>
      </c>
      <c r="J7" s="26"/>
    </row>
    <row r="8" customFormat="false" ht="13.8" hidden="false" customHeight="false" outlineLevel="0" collapsed="false">
      <c r="A8" s="24" t="s">
        <v>127</v>
      </c>
      <c r="B8" s="40" t="s">
        <v>124</v>
      </c>
      <c r="C8" s="23"/>
      <c r="D8" s="40" t="s">
        <v>128</v>
      </c>
      <c r="E8" s="40" t="n">
        <v>1</v>
      </c>
      <c r="F8" s="23" t="s">
        <v>16</v>
      </c>
      <c r="G8" s="23" t="n">
        <v>839796</v>
      </c>
      <c r="H8" s="42" t="n">
        <f aca="false">ROUND(G8,2)*НДС!$A$1</f>
        <v>974163.36</v>
      </c>
      <c r="I8" s="23" t="n">
        <v>1</v>
      </c>
      <c r="J8" s="26"/>
    </row>
    <row r="9" customFormat="false" ht="13.8" hidden="false" customHeight="false" outlineLevel="0" collapsed="false">
      <c r="A9" s="24" t="s">
        <v>129</v>
      </c>
      <c r="B9" s="40" t="s">
        <v>124</v>
      </c>
      <c r="C9" s="23"/>
      <c r="D9" s="40" t="s">
        <v>111</v>
      </c>
      <c r="E9" s="40" t="n">
        <v>1</v>
      </c>
      <c r="F9" s="23" t="s">
        <v>16</v>
      </c>
      <c r="G9" s="23" t="n">
        <v>839796</v>
      </c>
      <c r="H9" s="42" t="n">
        <f aca="false">ROUND(G9,2)*НДС!$A$1</f>
        <v>974163.36</v>
      </c>
      <c r="I9" s="23" t="n">
        <v>2</v>
      </c>
      <c r="J9" s="26"/>
    </row>
    <row r="10" customFormat="false" ht="13.8" hidden="false" customHeight="false" outlineLevel="0" collapsed="false">
      <c r="A10" s="24" t="s">
        <v>130</v>
      </c>
      <c r="B10" s="40" t="s">
        <v>124</v>
      </c>
      <c r="C10" s="23"/>
      <c r="D10" s="40" t="s">
        <v>131</v>
      </c>
      <c r="E10" s="40" t="n">
        <v>1</v>
      </c>
      <c r="F10" s="23" t="s">
        <v>16</v>
      </c>
      <c r="G10" s="23" t="n">
        <v>1117518</v>
      </c>
      <c r="H10" s="42" t="n">
        <f aca="false">ROUND(G10,2)*НДС!$A$1</f>
        <v>1296320.88</v>
      </c>
      <c r="I10" s="23" t="n">
        <v>2</v>
      </c>
      <c r="J10" s="26"/>
    </row>
    <row r="11" customFormat="false" ht="13.8" hidden="false" customHeight="false" outlineLevel="0" collapsed="false">
      <c r="A11" s="47"/>
      <c r="B11" s="105" t="s">
        <v>86</v>
      </c>
      <c r="C11" s="105"/>
      <c r="D11" s="105"/>
      <c r="E11" s="105"/>
      <c r="F11" s="106"/>
      <c r="G11" s="106"/>
      <c r="H11" s="106"/>
      <c r="I11" s="94"/>
      <c r="J11" s="26"/>
    </row>
    <row r="12" customFormat="false" ht="15.75" hidden="false" customHeight="true" outlineLevel="0" collapsed="false">
      <c r="A12" s="46" t="s">
        <v>132</v>
      </c>
      <c r="B12" s="107"/>
      <c r="C12" s="107"/>
      <c r="D12" s="107"/>
      <c r="E12" s="107"/>
      <c r="F12" s="108"/>
      <c r="G12" s="108"/>
      <c r="H12" s="108"/>
      <c r="I12" s="23"/>
      <c r="J12" s="26"/>
    </row>
    <row r="13" customFormat="false" ht="15.75" hidden="false" customHeight="true" outlineLevel="0" collapsed="false">
      <c r="A13" s="47"/>
      <c r="B13" s="46" t="s">
        <v>133</v>
      </c>
      <c r="C13" s="46"/>
      <c r="D13" s="46"/>
      <c r="E13" s="46"/>
      <c r="F13" s="108"/>
      <c r="G13" s="108"/>
      <c r="H13" s="108"/>
      <c r="I13" s="23"/>
      <c r="J13" s="26"/>
    </row>
    <row r="14" customFormat="false" ht="25.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23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4.5" hidden="false" customHeight="true" outlineLevel="0" collapsed="false">
      <c r="A15" s="98" t="s">
        <v>135</v>
      </c>
      <c r="B15" s="98"/>
      <c r="C15" s="98"/>
      <c r="D15" s="98"/>
      <c r="E15" s="98"/>
      <c r="F15" s="79"/>
      <c r="G15" s="80"/>
      <c r="H15" s="80"/>
      <c r="I15" s="86"/>
      <c r="J15" s="26"/>
    </row>
    <row r="16" customFormat="false" ht="27.75" hidden="false" customHeight="true" outlineLevel="0" collapsed="false">
      <c r="A16" s="24" t="s">
        <v>92</v>
      </c>
      <c r="B16" s="96" t="s">
        <v>117</v>
      </c>
      <c r="C16" s="96"/>
      <c r="D16" s="96"/>
      <c r="E16" s="85" t="n">
        <v>1</v>
      </c>
      <c r="F16" s="23" t="s">
        <v>16</v>
      </c>
      <c r="G16" s="23" t="n">
        <v>114810</v>
      </c>
      <c r="H16" s="42" t="n">
        <f aca="false">ROUND(G16,2)*НДС!$A$1</f>
        <v>133179.6</v>
      </c>
      <c r="I16" s="86" t="n">
        <v>2</v>
      </c>
      <c r="J16" s="26"/>
    </row>
    <row r="17" customFormat="false" ht="30.75" hidden="false" customHeight="true" outlineLevel="0" collapsed="false">
      <c r="A17" s="24" t="s">
        <v>94</v>
      </c>
      <c r="B17" s="96" t="s">
        <v>118</v>
      </c>
      <c r="C17" s="96"/>
      <c r="D17" s="96"/>
      <c r="E17" s="85" t="n">
        <v>1</v>
      </c>
      <c r="F17" s="23" t="s">
        <v>16</v>
      </c>
      <c r="G17" s="23" t="n">
        <v>196956</v>
      </c>
      <c r="H17" s="42" t="n">
        <f aca="false">ROUND(G17,2)*НДС!$A$1</f>
        <v>228468.96</v>
      </c>
      <c r="I17" s="86" t="n">
        <v>2</v>
      </c>
      <c r="J17" s="26"/>
    </row>
  </sheetData>
  <mergeCells count="8">
    <mergeCell ref="B5:E5"/>
    <mergeCell ref="C6:C10"/>
    <mergeCell ref="B11:E11"/>
    <mergeCell ref="B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J1" activeCellId="0" sqref="J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33"/>
    <col collapsed="false" customWidth="true" hidden="false" outlineLevel="0" max="2" min="2" style="99" width="10.89"/>
    <col collapsed="false" customWidth="true" hidden="false" outlineLevel="0" max="3" min="3" style="51" width="62.45"/>
    <col collapsed="false" customWidth="true" hidden="false" outlineLevel="0" max="4" min="4" style="99" width="14.66"/>
    <col collapsed="false" customWidth="true" hidden="false" outlineLevel="0" max="6" min="5" style="99" width="12.66"/>
    <col collapsed="false" customWidth="true" hidden="false" outlineLevel="0" max="7" min="7" style="77" width="12.66"/>
    <col collapsed="false" customWidth="true" hidden="false" outlineLevel="0" max="8" min="8" style="77" width="12.1"/>
    <col collapsed="false" customWidth="true" hidden="false" outlineLevel="0" max="9" min="9" style="53" width="4.44"/>
    <col collapsed="false" customWidth="false" hidden="false" outlineLevel="0" max="1024" min="10" style="99" width="9.13"/>
  </cols>
  <sheetData>
    <row r="1" customFormat="false" ht="12.75" hidden="false" customHeight="false" outlineLevel="0" collapsed="false">
      <c r="A1" s="30" t="s">
        <v>136</v>
      </c>
      <c r="B1" s="31"/>
      <c r="C1" s="55"/>
      <c r="D1" s="31"/>
      <c r="E1" s="31"/>
      <c r="F1" s="31"/>
      <c r="G1" s="76"/>
      <c r="H1" s="76"/>
    </row>
    <row r="2" customFormat="false" ht="29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6.25" hidden="false" customHeight="false" outlineLevel="0" collapsed="false">
      <c r="A3" s="109" t="s">
        <v>3</v>
      </c>
      <c r="B3" s="109" t="s">
        <v>36</v>
      </c>
      <c r="C3" s="110" t="s">
        <v>37</v>
      </c>
      <c r="D3" s="109" t="s">
        <v>120</v>
      </c>
      <c r="E3" s="109" t="s">
        <v>8</v>
      </c>
      <c r="F3" s="17" t="s">
        <v>9</v>
      </c>
      <c r="G3" s="18" t="s">
        <v>10</v>
      </c>
      <c r="H3" s="18" t="s">
        <v>11</v>
      </c>
      <c r="I3" s="19" t="s">
        <v>12</v>
      </c>
    </row>
    <row r="4" customFormat="false" ht="12.75" hidden="false" customHeight="false" outlineLevel="0" collapsed="false">
      <c r="A4" s="111" t="s">
        <v>137</v>
      </c>
      <c r="B4" s="102"/>
      <c r="C4" s="59"/>
      <c r="D4" s="102"/>
      <c r="E4" s="102"/>
      <c r="F4" s="102"/>
      <c r="G4" s="95"/>
      <c r="H4" s="95"/>
      <c r="I4" s="85"/>
    </row>
    <row r="5" customFormat="false" ht="12.75" hidden="false" customHeight="false" outlineLevel="0" collapsed="false">
      <c r="A5" s="40"/>
      <c r="B5" s="46" t="s">
        <v>138</v>
      </c>
      <c r="C5" s="46"/>
      <c r="D5" s="46"/>
      <c r="E5" s="46"/>
      <c r="F5" s="107"/>
      <c r="G5" s="95"/>
      <c r="H5" s="95"/>
      <c r="I5" s="23"/>
    </row>
    <row r="6" customFormat="false" ht="13.8" hidden="false" customHeight="false" outlineLevel="0" collapsed="false">
      <c r="A6" s="24" t="s">
        <v>139</v>
      </c>
      <c r="B6" s="40" t="s">
        <v>140</v>
      </c>
      <c r="C6" s="112" t="s">
        <v>141</v>
      </c>
      <c r="D6" s="40" t="s">
        <v>77</v>
      </c>
      <c r="E6" s="40" t="n">
        <v>1</v>
      </c>
      <c r="F6" s="23" t="s">
        <v>16</v>
      </c>
      <c r="G6" s="42" t="n">
        <v>681096</v>
      </c>
      <c r="H6" s="42" t="n">
        <f aca="false">ROUND(G6,2)*НДС!$A$1</f>
        <v>790071.36</v>
      </c>
      <c r="I6" s="23" t="n">
        <v>1</v>
      </c>
      <c r="J6" s="26"/>
    </row>
    <row r="7" customFormat="false" ht="13.8" hidden="false" customHeight="false" outlineLevel="0" collapsed="false">
      <c r="A7" s="24" t="s">
        <v>142</v>
      </c>
      <c r="B7" s="40" t="s">
        <v>140</v>
      </c>
      <c r="C7" s="112"/>
      <c r="D7" s="40" t="s">
        <v>79</v>
      </c>
      <c r="E7" s="40" t="n">
        <v>1</v>
      </c>
      <c r="F7" s="23" t="s">
        <v>16</v>
      </c>
      <c r="G7" s="42" t="n">
        <v>681096</v>
      </c>
      <c r="H7" s="42" t="n">
        <f aca="false">ROUND(G7,2)*НДС!$A$1</f>
        <v>790071.36</v>
      </c>
      <c r="I7" s="23" t="n">
        <v>1</v>
      </c>
      <c r="J7" s="26"/>
    </row>
    <row r="8" customFormat="false" ht="13.8" hidden="false" customHeight="false" outlineLevel="0" collapsed="false">
      <c r="A8" s="24" t="s">
        <v>143</v>
      </c>
      <c r="B8" s="40" t="s">
        <v>140</v>
      </c>
      <c r="C8" s="112"/>
      <c r="D8" s="40" t="s">
        <v>83</v>
      </c>
      <c r="E8" s="40" t="n">
        <v>1</v>
      </c>
      <c r="F8" s="23" t="s">
        <v>16</v>
      </c>
      <c r="G8" s="42" t="n">
        <v>681096</v>
      </c>
      <c r="H8" s="42" t="n">
        <f aca="false">ROUND(G8,2)*НДС!$A$1</f>
        <v>790071.36</v>
      </c>
      <c r="I8" s="23" t="n">
        <v>1</v>
      </c>
      <c r="J8" s="26"/>
    </row>
    <row r="9" customFormat="false" ht="13.8" hidden="false" customHeight="false" outlineLevel="0" collapsed="false">
      <c r="A9" s="24" t="s">
        <v>144</v>
      </c>
      <c r="B9" s="40" t="s">
        <v>140</v>
      </c>
      <c r="C9" s="112"/>
      <c r="D9" s="40" t="s">
        <v>81</v>
      </c>
      <c r="E9" s="40" t="n">
        <v>1</v>
      </c>
      <c r="F9" s="23" t="s">
        <v>16</v>
      </c>
      <c r="G9" s="42" t="n">
        <v>681096</v>
      </c>
      <c r="H9" s="42" t="n">
        <f aca="false">ROUND(G9,2)*НДС!$A$1</f>
        <v>790071.36</v>
      </c>
      <c r="I9" s="23" t="n">
        <v>1</v>
      </c>
      <c r="J9" s="26"/>
    </row>
    <row r="10" customFormat="false" ht="13.8" hidden="false" customHeight="false" outlineLevel="0" collapsed="false">
      <c r="A10" s="24" t="s">
        <v>145</v>
      </c>
      <c r="B10" s="40" t="s">
        <v>140</v>
      </c>
      <c r="C10" s="112"/>
      <c r="D10" s="40" t="s">
        <v>85</v>
      </c>
      <c r="E10" s="40" t="n">
        <v>1</v>
      </c>
      <c r="F10" s="23" t="s">
        <v>16</v>
      </c>
      <c r="G10" s="42" t="n">
        <v>1021638</v>
      </c>
      <c r="H10" s="42" t="n">
        <f aca="false">ROUND(G10,2)*НДС!$A$1</f>
        <v>1185100.08</v>
      </c>
      <c r="I10" s="23" t="n">
        <v>2</v>
      </c>
      <c r="J10" s="26"/>
    </row>
    <row r="11" customFormat="false" ht="13.8" hidden="false" customHeight="false" outlineLevel="0" collapsed="false">
      <c r="A11" s="40"/>
      <c r="B11" s="113" t="s">
        <v>86</v>
      </c>
      <c r="C11" s="113"/>
      <c r="D11" s="113"/>
      <c r="E11" s="113"/>
      <c r="F11" s="114"/>
      <c r="G11" s="115"/>
      <c r="H11" s="115"/>
      <c r="I11" s="23"/>
      <c r="J11" s="26"/>
    </row>
    <row r="12" customFormat="false" ht="20.25" hidden="false" customHeight="true" outlineLevel="0" collapsed="false">
      <c r="A12" s="46" t="s">
        <v>146</v>
      </c>
      <c r="B12" s="107"/>
      <c r="C12" s="21"/>
      <c r="D12" s="107"/>
      <c r="E12" s="107"/>
      <c r="F12" s="107"/>
      <c r="G12" s="116"/>
      <c r="H12" s="116"/>
      <c r="I12" s="23"/>
      <c r="J12" s="26"/>
    </row>
    <row r="13" customFormat="false" ht="15" hidden="false" customHeight="true" outlineLevel="0" collapsed="false">
      <c r="A13" s="46" t="s">
        <v>147</v>
      </c>
      <c r="B13" s="46"/>
      <c r="C13" s="46"/>
      <c r="D13" s="46"/>
      <c r="E13" s="46"/>
      <c r="F13" s="107"/>
      <c r="G13" s="116"/>
      <c r="H13" s="116"/>
      <c r="I13" s="23"/>
      <c r="J13" s="26"/>
    </row>
    <row r="14" customFormat="false" ht="36.7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42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2.25" hidden="false" customHeight="true" outlineLevel="0" collapsed="false">
      <c r="A15" s="20" t="s">
        <v>148</v>
      </c>
      <c r="B15" s="20"/>
      <c r="C15" s="20"/>
      <c r="D15" s="20"/>
      <c r="E15" s="20"/>
      <c r="F15" s="68"/>
      <c r="G15" s="117"/>
      <c r="H15" s="117"/>
      <c r="I15" s="118"/>
      <c r="J15" s="26"/>
    </row>
    <row r="16" customFormat="false" ht="27" hidden="false" customHeight="true" outlineLevel="0" collapsed="false">
      <c r="A16" s="24" t="s">
        <v>92</v>
      </c>
      <c r="B16" s="41" t="s">
        <v>117</v>
      </c>
      <c r="C16" s="41"/>
      <c r="D16" s="41"/>
      <c r="E16" s="23" t="n">
        <v>1</v>
      </c>
      <c r="F16" s="23" t="s">
        <v>16</v>
      </c>
      <c r="G16" s="42" t="n">
        <v>114810</v>
      </c>
      <c r="H16" s="42" t="n">
        <f aca="false">ROUND(G16,2)*НДС!$A$1</f>
        <v>133179.6</v>
      </c>
      <c r="I16" s="23" t="n">
        <v>2</v>
      </c>
      <c r="J16" s="26"/>
    </row>
    <row r="17" customFormat="false" ht="25.5" hidden="false" customHeight="true" outlineLevel="0" collapsed="false">
      <c r="A17" s="24" t="s">
        <v>94</v>
      </c>
      <c r="B17" s="41" t="s">
        <v>149</v>
      </c>
      <c r="C17" s="41"/>
      <c r="D17" s="41"/>
      <c r="E17" s="23" t="n">
        <v>1</v>
      </c>
      <c r="F17" s="23" t="s">
        <v>16</v>
      </c>
      <c r="G17" s="42" t="n">
        <v>196956</v>
      </c>
      <c r="H17" s="42" t="n">
        <f aca="false">ROUND(G17,2)*НДС!$A$1</f>
        <v>228468.96</v>
      </c>
      <c r="I17" s="23" t="n">
        <v>2</v>
      </c>
      <c r="J17" s="26"/>
    </row>
  </sheetData>
  <mergeCells count="8">
    <mergeCell ref="B5:E5"/>
    <mergeCell ref="C6:C10"/>
    <mergeCell ref="B11:E11"/>
    <mergeCell ref="A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26" activeCellId="0" sqref="B26"/>
    </sheetView>
  </sheetViews>
  <sheetFormatPr defaultColWidth="8.90234375" defaultRowHeight="12.75" customHeight="true" zeroHeight="false" outlineLevelRow="0" outlineLevelCol="0"/>
  <cols>
    <col collapsed="false" customWidth="false" hidden="false" outlineLevel="0" max="1024" min="1" style="119" width="8.89"/>
  </cols>
  <sheetData>
    <row r="1" customFormat="false" ht="12.75" hidden="false" customHeight="false" outlineLevel="0" collapsed="false">
      <c r="A1" s="11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L1" activeCellId="0" sqref="L1"/>
    </sheetView>
  </sheetViews>
  <sheetFormatPr defaultColWidth="8.90234375" defaultRowHeight="14.25" customHeight="true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2" width="11.99"/>
    <col collapsed="false" customWidth="true" hidden="false" outlineLevel="0" max="3" min="3" style="2" width="31.35"/>
    <col collapsed="false" customWidth="true" hidden="false" outlineLevel="0" max="4" min="4" style="2" width="11.64"/>
    <col collapsed="false" customWidth="true" hidden="false" outlineLevel="0" max="5" min="5" style="2" width="15.11"/>
    <col collapsed="false" customWidth="true" hidden="false" outlineLevel="0" max="7" min="6" style="2" width="10.58"/>
    <col collapsed="false" customWidth="true" hidden="false" outlineLevel="0" max="8" min="8" style="2" width="13.02"/>
    <col collapsed="false" customWidth="true" hidden="false" outlineLevel="0" max="9" min="9" style="3" width="12.44"/>
    <col collapsed="false" customWidth="true" hidden="false" outlineLevel="0" max="10" min="10" style="3" width="11.77"/>
    <col collapsed="false" customWidth="true" hidden="false" outlineLevel="0" max="11" min="11" style="4" width="3.57"/>
    <col collapsed="false" customWidth="false" hidden="false" outlineLevel="0" max="1025" min="12" style="2" width="8.89"/>
  </cols>
  <sheetData>
    <row r="1" customFormat="false" ht="14.25" hidden="false" customHeight="false" outlineLevel="0" collapsed="false">
      <c r="A1" s="120" t="s">
        <v>150</v>
      </c>
      <c r="B1" s="14"/>
      <c r="C1" s="14"/>
      <c r="D1" s="14"/>
      <c r="E1" s="14"/>
      <c r="F1" s="14"/>
      <c r="G1" s="14"/>
      <c r="H1" s="14"/>
      <c r="I1" s="15"/>
      <c r="J1" s="15"/>
      <c r="K1" s="16"/>
    </row>
    <row r="2" customFormat="false" ht="25.25" hidden="false" customHeight="true" outlineLevel="0" collapsed="false">
      <c r="A2" s="9" t="s">
        <v>1</v>
      </c>
      <c r="B2" s="14"/>
      <c r="C2" s="14"/>
      <c r="D2" s="14"/>
      <c r="E2" s="14"/>
      <c r="F2" s="14"/>
      <c r="G2" s="14"/>
      <c r="H2" s="14"/>
      <c r="I2" s="15"/>
      <c r="J2" s="15"/>
      <c r="K2" s="16"/>
    </row>
    <row r="3" customFormat="false" ht="46.25" hidden="false" customHeight="false" outlineLevel="0" collapsed="false">
      <c r="A3" s="17" t="s">
        <v>3</v>
      </c>
      <c r="B3" s="17" t="s">
        <v>4</v>
      </c>
      <c r="C3" s="121" t="s">
        <v>37</v>
      </c>
      <c r="D3" s="17" t="s">
        <v>5</v>
      </c>
      <c r="E3" s="17" t="s">
        <v>6</v>
      </c>
      <c r="F3" s="17" t="s">
        <v>38</v>
      </c>
      <c r="G3" s="17" t="s">
        <v>8</v>
      </c>
      <c r="H3" s="17" t="s">
        <v>9</v>
      </c>
      <c r="I3" s="18" t="s">
        <v>10</v>
      </c>
      <c r="J3" s="18" t="s">
        <v>11</v>
      </c>
      <c r="K3" s="19" t="s">
        <v>12</v>
      </c>
    </row>
    <row r="4" customFormat="false" ht="34.4" hidden="false" customHeight="true" outlineLevel="0" collapsed="false">
      <c r="A4" s="122" t="s">
        <v>151</v>
      </c>
      <c r="B4" s="122"/>
      <c r="C4" s="122"/>
      <c r="D4" s="122"/>
      <c r="E4" s="122"/>
      <c r="F4" s="122"/>
      <c r="G4" s="122"/>
      <c r="H4" s="21"/>
      <c r="I4" s="22"/>
      <c r="J4" s="22"/>
      <c r="K4" s="23"/>
    </row>
    <row r="5" customFormat="false" ht="13.8" hidden="false" customHeight="true" outlineLevel="0" collapsed="false">
      <c r="A5" s="24" t="s">
        <v>152</v>
      </c>
      <c r="B5" s="23" t="s">
        <v>153</v>
      </c>
      <c r="C5" s="123" t="s">
        <v>154</v>
      </c>
      <c r="D5" s="23" t="n">
        <v>15</v>
      </c>
      <c r="E5" s="23" t="n">
        <v>2.5</v>
      </c>
      <c r="F5" s="23" t="s">
        <v>155</v>
      </c>
      <c r="G5" s="23" t="n">
        <v>1</v>
      </c>
      <c r="H5" s="23" t="s">
        <v>16</v>
      </c>
      <c r="I5" s="25" t="n">
        <v>520296</v>
      </c>
      <c r="J5" s="25" t="n">
        <f aca="false">ROUND(I5,2)*НДС!$A$1</f>
        <v>603543.36</v>
      </c>
      <c r="K5" s="23"/>
      <c r="L5" s="26"/>
      <c r="N5" s="27"/>
      <c r="O5" s="27"/>
    </row>
    <row r="6" customFormat="false" ht="14.25" hidden="false" customHeight="false" outlineLevel="0" collapsed="false">
      <c r="A6" s="24" t="s">
        <v>156</v>
      </c>
      <c r="B6" s="23" t="s">
        <v>153</v>
      </c>
      <c r="C6" s="123"/>
      <c r="D6" s="123"/>
      <c r="E6" s="123"/>
      <c r="F6" s="23" t="s">
        <v>157</v>
      </c>
      <c r="G6" s="23" t="n">
        <v>1</v>
      </c>
      <c r="H6" s="23" t="s">
        <v>16</v>
      </c>
      <c r="I6" s="25" t="n">
        <v>520296</v>
      </c>
      <c r="J6" s="25" t="n">
        <f aca="false">ROUND(I6,2)*НДС!$A$1</f>
        <v>603543.36</v>
      </c>
      <c r="K6" s="23"/>
      <c r="L6" s="26"/>
      <c r="N6" s="27"/>
      <c r="O6" s="27"/>
    </row>
    <row r="7" customFormat="false" ht="14.25" hidden="false" customHeight="false" outlineLevel="0" collapsed="false">
      <c r="A7" s="24" t="s">
        <v>158</v>
      </c>
      <c r="B7" s="23" t="s">
        <v>153</v>
      </c>
      <c r="C7" s="123"/>
      <c r="D7" s="123"/>
      <c r="E7" s="123"/>
      <c r="F7" s="23" t="s">
        <v>159</v>
      </c>
      <c r="G7" s="23" t="n">
        <v>1</v>
      </c>
      <c r="H7" s="23" t="s">
        <v>16</v>
      </c>
      <c r="I7" s="25" t="n">
        <v>520296</v>
      </c>
      <c r="J7" s="25" t="n">
        <f aca="false">ROUND(I7,2)*НДС!$A$1</f>
        <v>603543.36</v>
      </c>
      <c r="K7" s="23"/>
      <c r="L7" s="26"/>
      <c r="N7" s="27"/>
      <c r="O7" s="27"/>
    </row>
    <row r="8" customFormat="false" ht="14.25" hidden="false" customHeight="false" outlineLevel="0" collapsed="false">
      <c r="A8" s="24" t="s">
        <v>160</v>
      </c>
      <c r="B8" s="23" t="s">
        <v>153</v>
      </c>
      <c r="C8" s="123"/>
      <c r="D8" s="23" t="n">
        <v>20</v>
      </c>
      <c r="E8" s="23" t="n">
        <v>3.2</v>
      </c>
      <c r="F8" s="23" t="s">
        <v>155</v>
      </c>
      <c r="G8" s="23" t="n">
        <v>1</v>
      </c>
      <c r="H8" s="23" t="s">
        <v>16</v>
      </c>
      <c r="I8" s="25" t="n">
        <v>566916</v>
      </c>
      <c r="J8" s="25" t="n">
        <f aca="false">ROUND(I8,2)*НДС!$A$1</f>
        <v>657622.56</v>
      </c>
      <c r="K8" s="23"/>
      <c r="L8" s="26"/>
      <c r="N8" s="27"/>
      <c r="O8" s="27"/>
    </row>
    <row r="9" customFormat="false" ht="14.25" hidden="false" customHeight="false" outlineLevel="0" collapsed="false">
      <c r="A9" s="24" t="s">
        <v>161</v>
      </c>
      <c r="B9" s="23" t="s">
        <v>153</v>
      </c>
      <c r="C9" s="123"/>
      <c r="D9" s="123"/>
      <c r="E9" s="123"/>
      <c r="F9" s="23" t="s">
        <v>157</v>
      </c>
      <c r="G9" s="23" t="n">
        <v>1</v>
      </c>
      <c r="H9" s="23" t="s">
        <v>16</v>
      </c>
      <c r="I9" s="25" t="n">
        <v>566916</v>
      </c>
      <c r="J9" s="25" t="n">
        <f aca="false">ROUND(I9,2)*НДС!$A$1</f>
        <v>657622.56</v>
      </c>
      <c r="K9" s="23"/>
      <c r="L9" s="26"/>
      <c r="N9" s="27"/>
      <c r="O9" s="27"/>
    </row>
    <row r="10" customFormat="false" ht="14.25" hidden="false" customHeight="false" outlineLevel="0" collapsed="false">
      <c r="A10" s="24" t="s">
        <v>162</v>
      </c>
      <c r="B10" s="23" t="s">
        <v>153</v>
      </c>
      <c r="C10" s="123"/>
      <c r="D10" s="123"/>
      <c r="E10" s="123"/>
      <c r="F10" s="23" t="s">
        <v>159</v>
      </c>
      <c r="G10" s="23" t="n">
        <v>1</v>
      </c>
      <c r="H10" s="23" t="s">
        <v>16</v>
      </c>
      <c r="I10" s="25" t="n">
        <v>566916</v>
      </c>
      <c r="J10" s="25" t="n">
        <f aca="false">ROUND(I10,2)*НДС!$A$1</f>
        <v>657622.56</v>
      </c>
      <c r="K10" s="23"/>
      <c r="L10" s="26"/>
      <c r="N10" s="27"/>
      <c r="O10" s="27"/>
    </row>
    <row r="11" customFormat="false" ht="14.25" hidden="false" customHeight="false" outlineLevel="0" collapsed="false">
      <c r="A11" s="24" t="s">
        <v>163</v>
      </c>
      <c r="B11" s="23" t="s">
        <v>153</v>
      </c>
      <c r="C11" s="123"/>
      <c r="D11" s="23" t="n">
        <v>25</v>
      </c>
      <c r="E11" s="23" t="n">
        <v>5</v>
      </c>
      <c r="F11" s="23" t="s">
        <v>155</v>
      </c>
      <c r="G11" s="23" t="n">
        <v>1</v>
      </c>
      <c r="H11" s="23" t="s">
        <v>16</v>
      </c>
      <c r="I11" s="25" t="n">
        <v>617964</v>
      </c>
      <c r="J11" s="25" t="n">
        <f aca="false">ROUND(I11,2)*НДС!$A$1</f>
        <v>716838.24</v>
      </c>
      <c r="K11" s="23"/>
      <c r="L11" s="26"/>
      <c r="N11" s="27"/>
      <c r="O11" s="27"/>
    </row>
    <row r="12" customFormat="false" ht="14.25" hidden="false" customHeight="false" outlineLevel="0" collapsed="false">
      <c r="A12" s="24" t="s">
        <v>164</v>
      </c>
      <c r="B12" s="23" t="s">
        <v>153</v>
      </c>
      <c r="C12" s="123"/>
      <c r="D12" s="123"/>
      <c r="E12" s="123"/>
      <c r="F12" s="23" t="s">
        <v>157</v>
      </c>
      <c r="G12" s="23" t="n">
        <v>1</v>
      </c>
      <c r="H12" s="23" t="s">
        <v>16</v>
      </c>
      <c r="I12" s="25" t="n">
        <v>617964</v>
      </c>
      <c r="J12" s="25" t="n">
        <f aca="false">ROUND(I12,2)*НДС!$A$1</f>
        <v>716838.24</v>
      </c>
      <c r="K12" s="23"/>
      <c r="L12" s="26"/>
      <c r="N12" s="27"/>
      <c r="O12" s="27"/>
    </row>
    <row r="13" customFormat="false" ht="14.25" hidden="false" customHeight="false" outlineLevel="0" collapsed="false">
      <c r="A13" s="24" t="s">
        <v>165</v>
      </c>
      <c r="B13" s="23" t="s">
        <v>153</v>
      </c>
      <c r="C13" s="123"/>
      <c r="D13" s="123"/>
      <c r="E13" s="123"/>
      <c r="F13" s="23" t="s">
        <v>159</v>
      </c>
      <c r="G13" s="23" t="n">
        <v>1</v>
      </c>
      <c r="H13" s="23" t="s">
        <v>16</v>
      </c>
      <c r="I13" s="25" t="n">
        <v>617964</v>
      </c>
      <c r="J13" s="25" t="n">
        <f aca="false">ROUND(I13,2)*НДС!$A$1</f>
        <v>716838.24</v>
      </c>
      <c r="K13" s="23"/>
      <c r="L13" s="26"/>
      <c r="N13" s="27"/>
      <c r="O13" s="27"/>
    </row>
    <row r="14" customFormat="false" ht="14.25" hidden="false" customHeight="false" outlineLevel="0" collapsed="false">
      <c r="A14" s="24" t="s">
        <v>166</v>
      </c>
      <c r="B14" s="23" t="s">
        <v>153</v>
      </c>
      <c r="C14" s="123"/>
      <c r="D14" s="23" t="n">
        <v>32</v>
      </c>
      <c r="E14" s="23" t="n">
        <v>8</v>
      </c>
      <c r="F14" s="23" t="s">
        <v>155</v>
      </c>
      <c r="G14" s="23" t="n">
        <v>1</v>
      </c>
      <c r="H14" s="23" t="s">
        <v>16</v>
      </c>
      <c r="I14" s="25" t="n">
        <v>755364</v>
      </c>
      <c r="J14" s="25" t="n">
        <f aca="false">ROUND(I14,2)*НДС!$A$1</f>
        <v>876222.24</v>
      </c>
      <c r="K14" s="23"/>
      <c r="L14" s="26"/>
      <c r="N14" s="27"/>
      <c r="O14" s="27"/>
    </row>
    <row r="15" customFormat="false" ht="14.25" hidden="false" customHeight="false" outlineLevel="0" collapsed="false">
      <c r="A15" s="24" t="s">
        <v>167</v>
      </c>
      <c r="B15" s="23" t="s">
        <v>153</v>
      </c>
      <c r="C15" s="123"/>
      <c r="D15" s="123"/>
      <c r="E15" s="123"/>
      <c r="F15" s="23" t="s">
        <v>157</v>
      </c>
      <c r="G15" s="23" t="n">
        <v>1</v>
      </c>
      <c r="H15" s="23" t="s">
        <v>16</v>
      </c>
      <c r="I15" s="25" t="n">
        <v>755364</v>
      </c>
      <c r="J15" s="25" t="n">
        <f aca="false">ROUND(I15,2)*НДС!$A$1</f>
        <v>876222.24</v>
      </c>
      <c r="K15" s="23"/>
      <c r="L15" s="26"/>
      <c r="N15" s="27"/>
      <c r="O15" s="27"/>
    </row>
    <row r="16" customFormat="false" ht="14.25" hidden="false" customHeight="false" outlineLevel="0" collapsed="false">
      <c r="A16" s="24" t="s">
        <v>168</v>
      </c>
      <c r="B16" s="23" t="s">
        <v>153</v>
      </c>
      <c r="C16" s="123"/>
      <c r="D16" s="123"/>
      <c r="E16" s="123"/>
      <c r="F16" s="23" t="s">
        <v>159</v>
      </c>
      <c r="G16" s="23" t="n">
        <v>1</v>
      </c>
      <c r="H16" s="23" t="s">
        <v>16</v>
      </c>
      <c r="I16" s="25" t="n">
        <v>755364</v>
      </c>
      <c r="J16" s="25" t="n">
        <f aca="false">ROUND(I16,2)*НДС!$A$1</f>
        <v>876222.24</v>
      </c>
      <c r="K16" s="23"/>
      <c r="L16" s="26"/>
      <c r="N16" s="27"/>
      <c r="O16" s="27"/>
    </row>
    <row r="17" customFormat="false" ht="14.25" hidden="false" customHeight="false" outlineLevel="0" collapsed="false">
      <c r="A17" s="24" t="s">
        <v>169</v>
      </c>
      <c r="B17" s="23" t="s">
        <v>153</v>
      </c>
      <c r="C17" s="123"/>
      <c r="D17" s="23" t="n">
        <v>40</v>
      </c>
      <c r="E17" s="23" t="n">
        <v>10</v>
      </c>
      <c r="F17" s="23" t="s">
        <v>155</v>
      </c>
      <c r="G17" s="23" t="n">
        <v>1</v>
      </c>
      <c r="H17" s="23" t="s">
        <v>16</v>
      </c>
      <c r="I17" s="25" t="n">
        <v>850806</v>
      </c>
      <c r="J17" s="25" t="n">
        <f aca="false">ROUND(I17,2)*НДС!$A$1</f>
        <v>986934.96</v>
      </c>
      <c r="K17" s="23"/>
      <c r="L17" s="26"/>
      <c r="N17" s="27"/>
      <c r="O17" s="27"/>
    </row>
    <row r="18" customFormat="false" ht="14.25" hidden="false" customHeight="false" outlineLevel="0" collapsed="false">
      <c r="A18" s="24" t="s">
        <v>170</v>
      </c>
      <c r="B18" s="23" t="s">
        <v>153</v>
      </c>
      <c r="C18" s="123"/>
      <c r="D18" s="123"/>
      <c r="E18" s="123"/>
      <c r="F18" s="23" t="s">
        <v>157</v>
      </c>
      <c r="G18" s="23" t="n">
        <v>1</v>
      </c>
      <c r="H18" s="23" t="s">
        <v>16</v>
      </c>
      <c r="I18" s="25" t="n">
        <v>850806</v>
      </c>
      <c r="J18" s="25" t="n">
        <f aca="false">ROUND(I18,2)*НДС!$A$1</f>
        <v>986934.96</v>
      </c>
      <c r="K18" s="23"/>
      <c r="L18" s="26"/>
      <c r="N18" s="27"/>
      <c r="O18" s="27"/>
    </row>
    <row r="19" customFormat="false" ht="14.25" hidden="false" customHeight="false" outlineLevel="0" collapsed="false">
      <c r="A19" s="24" t="s">
        <v>171</v>
      </c>
      <c r="B19" s="23" t="s">
        <v>153</v>
      </c>
      <c r="C19" s="123"/>
      <c r="D19" s="123"/>
      <c r="E19" s="123"/>
      <c r="F19" s="23" t="s">
        <v>159</v>
      </c>
      <c r="G19" s="23" t="n">
        <v>1</v>
      </c>
      <c r="H19" s="23" t="s">
        <v>16</v>
      </c>
      <c r="I19" s="25" t="n">
        <v>850806</v>
      </c>
      <c r="J19" s="25" t="n">
        <f aca="false">ROUND(I19,2)*НДС!$A$1</f>
        <v>986934.96</v>
      </c>
      <c r="K19" s="23"/>
      <c r="L19" s="26"/>
      <c r="N19" s="27"/>
      <c r="O19" s="27"/>
    </row>
    <row r="20" customFormat="false" ht="14.25" hidden="false" customHeight="true" outlineLevel="0" collapsed="false">
      <c r="A20" s="24" t="s">
        <v>172</v>
      </c>
      <c r="B20" s="23" t="s">
        <v>153</v>
      </c>
      <c r="C20" s="123"/>
      <c r="D20" s="23" t="n">
        <v>50</v>
      </c>
      <c r="E20" s="23" t="n">
        <v>12</v>
      </c>
      <c r="F20" s="23" t="s">
        <v>155</v>
      </c>
      <c r="G20" s="23" t="n">
        <v>1</v>
      </c>
      <c r="H20" s="23" t="s">
        <v>16</v>
      </c>
      <c r="I20" s="124" t="n">
        <v>942180</v>
      </c>
      <c r="J20" s="25" t="n">
        <f aca="false">ROUND(I20,2)*НДС!$A$1</f>
        <v>1092928.8</v>
      </c>
      <c r="K20" s="23"/>
      <c r="L20" s="26"/>
    </row>
    <row r="21" customFormat="false" ht="14.25" hidden="false" customHeight="false" outlineLevel="0" collapsed="false">
      <c r="A21" s="24" t="s">
        <v>173</v>
      </c>
      <c r="B21" s="23" t="s">
        <v>153</v>
      </c>
      <c r="C21" s="123"/>
      <c r="D21" s="123"/>
      <c r="E21" s="123"/>
      <c r="F21" s="23" t="s">
        <v>157</v>
      </c>
      <c r="G21" s="23" t="n">
        <v>1</v>
      </c>
      <c r="H21" s="23" t="s">
        <v>16</v>
      </c>
      <c r="I21" s="124" t="n">
        <v>942180</v>
      </c>
      <c r="J21" s="25" t="n">
        <f aca="false">ROUND(I21,2)*НДС!$A$1</f>
        <v>1092928.8</v>
      </c>
      <c r="K21" s="23"/>
      <c r="L21" s="26"/>
    </row>
    <row r="22" customFormat="false" ht="14.25" hidden="false" customHeight="false" outlineLevel="0" collapsed="false">
      <c r="A22" s="24" t="s">
        <v>174</v>
      </c>
      <c r="B22" s="23" t="s">
        <v>153</v>
      </c>
      <c r="C22" s="123"/>
      <c r="D22" s="123"/>
      <c r="E22" s="123"/>
      <c r="F22" s="23" t="s">
        <v>159</v>
      </c>
      <c r="G22" s="23" t="n">
        <v>1</v>
      </c>
      <c r="H22" s="23" t="s">
        <v>16</v>
      </c>
      <c r="I22" s="124" t="n">
        <v>942180</v>
      </c>
      <c r="J22" s="25" t="n">
        <f aca="false">ROUND(I22,2)*НДС!$A$1</f>
        <v>1092928.8</v>
      </c>
      <c r="K22" s="23"/>
      <c r="L22" s="26"/>
    </row>
    <row r="23" customFormat="false" ht="14.25" hidden="false" customHeight="false" outlineLevel="0" collapsed="false">
      <c r="B23" s="74"/>
      <c r="C23" s="74"/>
      <c r="D23" s="74"/>
      <c r="E23" s="74"/>
    </row>
    <row r="24" customFormat="false" ht="14.25" hidden="false" customHeight="false" outlineLevel="0" collapsed="false">
      <c r="B24" s="1" t="s">
        <v>31</v>
      </c>
      <c r="C24" s="1"/>
      <c r="D24" s="1"/>
      <c r="E24" s="1"/>
    </row>
    <row r="25" customFormat="false" ht="14.25" hidden="false" customHeight="true" outlineLevel="0" collapsed="false">
      <c r="D25" s="2" t="s">
        <v>32</v>
      </c>
    </row>
    <row r="26" customFormat="false" ht="14.25" hidden="false" customHeight="true" outlineLevel="0" collapsed="false">
      <c r="D26" s="2" t="s">
        <v>33</v>
      </c>
    </row>
    <row r="27" customFormat="false" ht="14.25" hidden="false" customHeight="true" outlineLevel="0" collapsed="false">
      <c r="D27" s="2" t="s">
        <v>34</v>
      </c>
    </row>
    <row r="1048576" customFormat="false" ht="12.8" hidden="false" customHeight="true" outlineLevel="0" collapsed="false"/>
  </sheetData>
  <mergeCells count="14">
    <mergeCell ref="A4:G4"/>
    <mergeCell ref="C5:C22"/>
    <mergeCell ref="D5:D7"/>
    <mergeCell ref="E5:E7"/>
    <mergeCell ref="D8:D10"/>
    <mergeCell ref="E8:E10"/>
    <mergeCell ref="D11:D13"/>
    <mergeCell ref="E11:E13"/>
    <mergeCell ref="D14:D16"/>
    <mergeCell ref="E14:E16"/>
    <mergeCell ref="D17:D19"/>
    <mergeCell ref="E17:E19"/>
    <mergeCell ref="D20:D22"/>
    <mergeCell ref="E20:E2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docMetadata/LabelInfo.xml><?xml version="1.0" encoding="utf-8"?>
<clbl:labelList xmlns:clbl="http://schemas.microsoft.com/office/2020/mipLabelMetadata">
  <clbl:label id="{8d6a82de-332f-43b8-a8a7-1928fd67507f}" enabled="1" method="Standard" siteId="{097464b8-069c-453e-9254-c17ec707310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2016-05-31T08:11:04Z</dcterms:created>
  <dc:creator/>
  <dc:description/>
  <dc:language>ru-RU</dc:language>
  <cp:lastModifiedBy/>
  <dcterms:modified xsi:type="dcterms:W3CDTF">2026-05-28T10:24:55Z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57137983-c1bb-4a99-a5f1-2e09cb814728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2021-04-23T07:45:59Z</vt:lpwstr>
  </property>
  <property fmtid="{D5CDD505-2E9C-101B-9397-08002B2CF9AE}" pid="8" name="MSIP_Label_8d6a82de-332f-43b8-a8a7-1928fd67507f_SiteId">
    <vt:lpwstr>097464b8-069c-453e-9254-c17ec707310d</vt:lpwstr>
  </property>
</Properties>
</file>