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.1" sheetId="1" state="visible" r:id="rId3"/>
    <sheet name="7.2" sheetId="2" state="visible" r:id="rId4"/>
    <sheet name="7.3" sheetId="3" state="visible" r:id="rId5"/>
    <sheet name="7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<sst xmlns="http://schemas.openxmlformats.org/spreadsheetml/2006/main" count="783" uniqueCount="324">
  <si>
    <t xml:space="preserve">7. Средства учета теплопотребления</t>
  </si>
  <si>
    <t xml:space="preserve">Сроки, наличие и заказ оборудования в электронном магазине ridan.ru или по телефону (495) 792 57 57</t>
  </si>
  <si>
    <t xml:space="preserve">7.1. Теплосчетчики общедомовые</t>
  </si>
  <si>
    <t xml:space="preserve">7.1.1. Компоненты теплосчетчика Т34M</t>
  </si>
  <si>
    <t xml:space="preserve">Кодовый номер</t>
  </si>
  <si>
    <t xml:space="preserve">Тип</t>
  </si>
  <si>
    <t xml:space="preserve">Основные технические характеристики</t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</si>
  <si>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</si>
  <si>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</si>
  <si>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</si>
  <si>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</si>
  <si>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</si>
  <si>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Тепловычислители ТВ7M для открытых и закрытых систем теплоснабжения</t>
  </si>
  <si>
    <t xml:space="preserve">187F9045R</t>
  </si>
  <si>
    <t xml:space="preserve">ТВ7-04M тепловычислитель, RS232, USB (2 тепл. ввода)</t>
  </si>
  <si>
    <t xml:space="preserve">Обслуживает 2 тепловых ввода: до 6 преобразователей расхода, 6 входов для преобразователей температуры КТС-Б, 6 входов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2 х (3V + 3T + 3P). Интерфейсы RS 232, USB, SD карта. Опционально: Ethernet или RS 485. Протокол Modbus.</t>
  </si>
  <si>
    <t xml:space="preserve">PL35R-HM-SPEC</t>
  </si>
  <si>
    <t xml:space="preserve">187F9046R</t>
  </si>
  <si>
    <t xml:space="preserve">ТВ7-05M тепловычислитель, RS232, USB (3 тепл. ввода)</t>
  </si>
  <si>
    <t xml:space="preserve">Обслуживает 3 тепловых ввода: до 7 преобразователей расхода, 7 входов для преобразователей температуры КТС-Б, 7 входов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3 х (3/2V + 3/2T + 3/2P). Интерфейсы RS 232, USB, SD карта. Опционально: Ethernet или RS 485. Протокол Modbus.</t>
  </si>
  <si>
    <t xml:space="preserve">187F9044R</t>
  </si>
  <si>
    <t xml:space="preserve">ТВ7-04.1M тепловычислитель, RS232, USB (1 тепл. ввод)</t>
  </si>
  <si>
    <t xml:space="preserve">Обслуживает 1 тепловой ввод: до 4 преобразователей расхода, 3 входов для преобразователей температуры КТС-Б, 3 входа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(3+1)V + 3T + 3P. Интерфейсы RS 232, USB. Опционально: Ethernet или RS 485. Протокол Modbus.</t>
  </si>
  <si>
    <t xml:space="preserve">187F9043R</t>
  </si>
  <si>
    <t xml:space="preserve">ТВ7-01M тепловычислитель, RS232, USB (1 тепл. ввод)</t>
  </si>
  <si>
    <t xml:space="preserve">Обслуживает 1 тепловой ввод: до 4 преобразователей расхода, 3 входа для преобразователей температуры КТС-Б. Питание от литиевой батареи 3,6 В (в монтажном отсеке) или блока питания ИЭН6 (входит в комплект). Базовая конфигурация подключения датчиков (3+1)V + 3T. Интерфейсы RS 232, USB, SD карта. Опционально: Ethernet или RS 485. Протокол Modbus.</t>
  </si>
  <si>
    <t xml:space="preserve">Принадлежности к тепловычислителю ТВ7M</t>
  </si>
  <si>
    <t xml:space="preserve">187F3401R</t>
  </si>
  <si>
    <t xml:space="preserve">Модуль RS 485 для ТВ7М</t>
  </si>
  <si>
    <t xml:space="preserve">Интерфейсный модуль связи RS 485, устанавливается в тепловычислитель ТВ7М</t>
  </si>
  <si>
    <t xml:space="preserve">187F3402R</t>
  </si>
  <si>
    <t xml:space="preserve">Модуль Ethernet для ТВ7М</t>
  </si>
  <si>
    <t xml:space="preserve">Интерфейсный модуль связи Ethernet, устанавливается в тепловычислитель ТВ7М</t>
  </si>
  <si>
    <t xml:space="preserve">187F0033R</t>
  </si>
  <si>
    <t xml:space="preserve">Модем GSM типа IRZ MC52</t>
  </si>
  <si>
    <t xml:space="preserve">GSM-модем IRZ MC52
в комплекте с блоком питания, антенной, кабелем RS232</t>
  </si>
  <si>
    <t xml:space="preserve">187F0032R</t>
  </si>
  <si>
    <t xml:space="preserve"> ИЭН6 120015</t>
  </si>
  <si>
    <t xml:space="preserve">Блок сетевого питания ИЭН6 120015 для ТВ7М и преобразователей давления, 12 В, 0,15А</t>
  </si>
  <si>
    <t xml:space="preserve">Термометры сопротивления для теплосчетчика Т34M</t>
  </si>
  <si>
    <t xml:space="preserve">187F0034R</t>
  </si>
  <si>
    <t xml:space="preserve">КТС-Б-80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</si>
  <si>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80/6 мм, без штуцера, 2 защитные гильзы, 2 бобышки прямые.</t>
  </si>
  <si>
    <t xml:space="preserve">187F3403R</t>
  </si>
  <si>
    <t xml:space="preserve">КТС-Б-60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</si>
  <si>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60/6 мм, без штуцера, 2 защитные гильзы, 2 бобышки прямые.</t>
  </si>
  <si>
    <t xml:space="preserve">187F3404R</t>
  </si>
  <si>
    <t xml:space="preserve">КТС-Б-100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</si>
  <si>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100/6 мм, без штуцера, 2 защитные гильзы, 2 бобышки прямые.</t>
  </si>
  <si>
    <t xml:space="preserve">187F3407R</t>
  </si>
  <si>
    <t xml:space="preserve">КТС-Б-120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</si>
  <si>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120/6 мм, без штуцера, 2 защитные гильзы, 2 бобышки прямые.</t>
  </si>
  <si>
    <t xml:space="preserve">187F0035R</t>
  </si>
  <si>
    <t xml:space="preserve">ТС-Б-80</t>
  </si>
  <si>
    <t xml:space="preserve">Термометр сопротивления платиновый Pt100, одинарный, четырехпроводной, погружная часть l = 80/6 мм, без штуцера, с поверкой, гильза и прямая бобышка в комплекте</t>
  </si>
  <si>
    <t xml:space="preserve">187F3405R</t>
  </si>
  <si>
    <t xml:space="preserve">ТС-Б-60</t>
  </si>
  <si>
    <t xml:space="preserve">Термометр сопротивления платиновый Pt100, одинарный, четырехпроводной, погружная часть l = 60/6 мм, без штуцера, с поверкой, гильза и прямая бобышка в комплекте</t>
  </si>
  <si>
    <t xml:space="preserve">187F3406R</t>
  </si>
  <si>
    <t xml:space="preserve">ТС-Б-100</t>
  </si>
  <si>
    <t xml:space="preserve">Термометр сопротивления платиновый Pt100, одинарный, четырехпроводной, погружная часть l = 100/6 мм, без штуцера, с поверкой, гильза и прямая бобышка в комплекте</t>
  </si>
  <si>
    <t xml:space="preserve">Преобразователь давления для теплосчетчика Т34M</t>
  </si>
  <si>
    <t xml:space="preserve">187F0039R</t>
  </si>
  <si>
    <t xml:space="preserve">ПДТВХ</t>
  </si>
  <si>
    <t xml:space="preserve">Штекер, выход 4–20 мА, 0–16 бар</t>
  </si>
  <si>
    <t xml:space="preserve">PL35-HM-SPEC</t>
  </si>
  <si>
    <t xml:space="preserve">7.1.2. Расходомеры электромагнитные "Питерфлоу РС"</t>
  </si>
  <si>
    <r>
      <rPr>
        <b val="true"/>
        <sz val="10"/>
        <rFont val="Arial Cyr"/>
        <family val="0"/>
        <charset val="204"/>
      </rPr>
      <t xml:space="preserve">Расход Q</t>
    </r>
    <r>
      <rPr>
        <b val="true"/>
        <vertAlign val="subscript"/>
        <sz val="10"/>
        <rFont val="Arial Cyr"/>
        <family val="0"/>
        <charset val="204"/>
      </rPr>
      <t xml:space="preserve">ном</t>
    </r>
    <r>
      <rPr>
        <b val="true"/>
        <sz val="10"/>
        <rFont val="Arial Cyr"/>
        <family val="0"/>
        <charset val="204"/>
      </rPr>
      <t xml:space="preserve"> (Q3),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</si>
  <si>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r>
      <rPr>
        <b val="true"/>
        <sz val="10"/>
        <rFont val="Arial Cyr"/>
        <family val="0"/>
        <charset val="204"/>
      </rPr>
      <t xml:space="preserve"> Расход Q</t>
    </r>
    <r>
      <rPr>
        <b val="true"/>
        <vertAlign val="subscript"/>
        <sz val="10"/>
        <rFont val="Arial Cyr"/>
        <family val="0"/>
        <charset val="204"/>
      </rPr>
      <t xml:space="preserve">макс</t>
    </r>
    <r>
      <rPr>
        <b val="true"/>
        <sz val="10"/>
        <rFont val="Arial Cyr"/>
        <family val="0"/>
        <charset val="204"/>
      </rPr>
      <t xml:space="preserve"> (Q4) / Q</t>
    </r>
    <r>
      <rPr>
        <b val="true"/>
        <vertAlign val="subscript"/>
        <sz val="10"/>
        <rFont val="Arial Cyr"/>
        <family val="0"/>
        <charset val="204"/>
      </rPr>
      <t xml:space="preserve">мин</t>
    </r>
    <r>
      <rPr>
        <b val="true"/>
        <sz val="10"/>
        <rFont val="Arial Cyr"/>
        <family val="0"/>
        <charset val="204"/>
      </rPr>
      <t xml:space="preserve"> (Q1), 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</si>
  <si>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DN, мм</t>
  </si>
  <si>
    <t xml:space="preserve">Монтажн. длина, мм/ присоед. диаметр, дюймы</t>
  </si>
  <si>
    <t xml:space="preserve">Вес импульса, литр/имп.</t>
  </si>
  <si>
    <t xml:space="preserve">Расходомеры электромагнитные "Питерфлоу РС" с наружной резьбой для комплекта теплосчетчика Т34М; PN = 16 бар, Tмин. = 0,1 °С, Тмакс. = 150 °С – ДЛЯ УЧЕТА В СИСТЕМАХ ТЕПЛО- и ВОДОСНАБЖЕНИЯ</t>
  </si>
  <si>
    <t xml:space="preserve">187F4002PR</t>
  </si>
  <si>
    <t xml:space="preserve">Питерфлоу РС20-6-А-М</t>
  </si>
  <si>
    <t xml:space="preserve">7,5 / 0,016</t>
  </si>
  <si>
    <t xml:space="preserve">140/1"</t>
  </si>
  <si>
    <t xml:space="preserve">187F4026PR</t>
  </si>
  <si>
    <t xml:space="preserve">Питерфлоу РС20-12-А-М</t>
  </si>
  <si>
    <t xml:space="preserve">15 / 0,032</t>
  </si>
  <si>
    <t xml:space="preserve">187F4005PR</t>
  </si>
  <si>
    <t xml:space="preserve">Питерфлоу РС32-15-А-М</t>
  </si>
  <si>
    <t xml:space="preserve">18,75 / 0,04</t>
  </si>
  <si>
    <t xml:space="preserve">170/1 1/2"</t>
  </si>
  <si>
    <t xml:space="preserve">187F4027PR</t>
  </si>
  <si>
    <t xml:space="preserve">Питерфлоу РС32-30-А-М</t>
  </si>
  <si>
    <t xml:space="preserve">37,5 / 0,08</t>
  </si>
  <si>
    <t xml:space="preserve">Расходомеры электромагнитные "Питерфлоу РС" с присоединением типа "Сэндвич" для комплекта теплосчетчика Т34М; PN = 16 бар, Tмин. = 0,1 °С, Тмакс. = 150 °С – ДЛЯ УЧЕТА В СИСТЕМАХ ТЕПЛО- и ВОДОСНАБЖЕНИЯ</t>
  </si>
  <si>
    <t xml:space="preserve">187F4037PR</t>
  </si>
  <si>
    <t xml:space="preserve">Питерфлоу РС20-6-А-С</t>
  </si>
  <si>
    <t xml:space="preserve">187F4042PR</t>
  </si>
  <si>
    <t xml:space="preserve">Питерфлоу РС20-12-А-С</t>
  </si>
  <si>
    <t xml:space="preserve">187F4038PR</t>
  </si>
  <si>
    <t xml:space="preserve">Питерфлоу РС25-9-А-С</t>
  </si>
  <si>
    <t xml:space="preserve">11,25 / 0,024</t>
  </si>
  <si>
    <t xml:space="preserve">187F4043PR</t>
  </si>
  <si>
    <t xml:space="preserve">Питерфлоу РС25-18-А-С</t>
  </si>
  <si>
    <t xml:space="preserve">22,5 / 0,048</t>
  </si>
  <si>
    <t xml:space="preserve">187F4039PR</t>
  </si>
  <si>
    <t xml:space="preserve">Питерфлоу РС32-15-А-С</t>
  </si>
  <si>
    <t xml:space="preserve">187F4044PR</t>
  </si>
  <si>
    <t xml:space="preserve">Питерфлоу РС32-30-А-С</t>
  </si>
  <si>
    <t xml:space="preserve">187F4040PR</t>
  </si>
  <si>
    <t xml:space="preserve">Питерфлоу РС40-22А-С</t>
  </si>
  <si>
    <t xml:space="preserve">27,5 / 0,059</t>
  </si>
  <si>
    <t xml:space="preserve">187F4045PR</t>
  </si>
  <si>
    <t xml:space="preserve">Питерфлоу РС40-45А-С</t>
  </si>
  <si>
    <t xml:space="preserve">56,25 / 0,12</t>
  </si>
  <si>
    <t xml:space="preserve">187F4041PR</t>
  </si>
  <si>
    <t xml:space="preserve">Питерфлоу РС50-36-А-С</t>
  </si>
  <si>
    <t xml:space="preserve">45 / 0,1</t>
  </si>
  <si>
    <t xml:space="preserve">187F4046PR</t>
  </si>
  <si>
    <t xml:space="preserve">Питерфлоу РС50-72-А-С</t>
  </si>
  <si>
    <t xml:space="preserve">90 / 0,19</t>
  </si>
  <si>
    <t xml:space="preserve">Расходомеры электромагнитные "Питерфлоу РС" с присоединением типа "Фланец" для комплекта теплосчетчика Т34М; PN = 16 бар, Tмин. = 0,1 °С, Тмакс. = 150 °С – ДЛЯ УЧЕТА В СИСТЕМАХ ТЕПЛО- и ВОДОСНАБЖЕНИЯ</t>
  </si>
  <si>
    <t xml:space="preserve">187F4028PR</t>
  </si>
  <si>
    <t xml:space="preserve">Питерфлоу РС20-6-А-Ф1</t>
  </si>
  <si>
    <t xml:space="preserve">187F4029PR</t>
  </si>
  <si>
    <t xml:space="preserve">Питерфлоу РС20-12-А-Ф1</t>
  </si>
  <si>
    <t xml:space="preserve">187F4004PR</t>
  </si>
  <si>
    <t xml:space="preserve">Питерфлоу РС25-9-А-Ф1</t>
  </si>
  <si>
    <t xml:space="preserve">187F4030PR</t>
  </si>
  <si>
    <t xml:space="preserve">Питерфлоу РС25-18-А-Ф1</t>
  </si>
  <si>
    <t xml:space="preserve">187F4006PR</t>
  </si>
  <si>
    <t xml:space="preserve">Питерфлоу РС32-15-А-Ф1</t>
  </si>
  <si>
    <t xml:space="preserve">187F4031PR</t>
  </si>
  <si>
    <t xml:space="preserve">Питерфлоу РС32-30-А-Ф1</t>
  </si>
  <si>
    <t xml:space="preserve">187F4014PR</t>
  </si>
  <si>
    <t xml:space="preserve">Питерфлоу РС40-22-А-Ф1</t>
  </si>
  <si>
    <t xml:space="preserve">187F4032PR</t>
  </si>
  <si>
    <t xml:space="preserve">Питерфлоу РС40-45-А-Ф1</t>
  </si>
  <si>
    <t xml:space="preserve">187F4015PR</t>
  </si>
  <si>
    <t xml:space="preserve">Питерфлоу РС50-36-А-Ф1</t>
  </si>
  <si>
    <t xml:space="preserve">187F4033PR</t>
  </si>
  <si>
    <t xml:space="preserve">Питерфлоу РС50-72-А-Ф1</t>
  </si>
  <si>
    <t xml:space="preserve">187F4019PR</t>
  </si>
  <si>
    <t xml:space="preserve">Питерфлоу РС65-60-А-Ф1</t>
  </si>
  <si>
    <t xml:space="preserve">75 / 0,16</t>
  </si>
  <si>
    <t xml:space="preserve">187F4034PR</t>
  </si>
  <si>
    <t xml:space="preserve">Питерфлоу РС65-120-А-Ф1</t>
  </si>
  <si>
    <t xml:space="preserve">150 / 0,32</t>
  </si>
  <si>
    <t xml:space="preserve">187F4020PR</t>
  </si>
  <si>
    <t xml:space="preserve">Питерфлоу РС80-90-А-Ф1</t>
  </si>
  <si>
    <t xml:space="preserve">112,5 / 0,24</t>
  </si>
  <si>
    <t xml:space="preserve">187F4035PR</t>
  </si>
  <si>
    <t xml:space="preserve">Питерфлоу РС80-180-А-Ф1</t>
  </si>
  <si>
    <t xml:space="preserve">225 / 0,48</t>
  </si>
  <si>
    <t xml:space="preserve">187F4021PR</t>
  </si>
  <si>
    <t xml:space="preserve">Питерфлоу РС100-140-А-Ф1</t>
  </si>
  <si>
    <t xml:space="preserve">175 / 0,37</t>
  </si>
  <si>
    <t xml:space="preserve">187F4036PR</t>
  </si>
  <si>
    <t xml:space="preserve">Питерфлоу РС100-280-А-Ф1</t>
  </si>
  <si>
    <t xml:space="preserve">350 / 0,75</t>
  </si>
  <si>
    <t xml:space="preserve">187F4047PR</t>
  </si>
  <si>
    <t xml:space="preserve">Питерфлоу РС150-630-А-ФЕ</t>
  </si>
  <si>
    <t xml:space="preserve">787,5 / 1,7</t>
  </si>
  <si>
    <t xml:space="preserve">187F4048PR</t>
  </si>
  <si>
    <t xml:space="preserve">Питерфлоу РС200-1000-А-ФЕ</t>
  </si>
  <si>
    <t xml:space="preserve">1250 / 2,7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</si>
  <si>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</si>
  <si>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</si>
  <si>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</si>
  <si>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</si>
  <si>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7.2. Квартирные теплосчетчики и счетчики воды</t>
  </si>
  <si>
    <r>
      <rPr>
        <b val="true"/>
        <sz val="10"/>
        <rFont val="Arial Cyr"/>
        <family val="0"/>
        <charset val="204"/>
      </rPr>
      <t xml:space="preserve">Расход G</t>
    </r>
    <r>
      <rPr>
        <b val="true"/>
        <vertAlign val="subscript"/>
        <sz val="10"/>
        <rFont val="Arial Cyr"/>
        <family val="0"/>
        <charset val="204"/>
      </rPr>
      <t xml:space="preserve">ном.</t>
    </r>
    <r>
      <rPr>
        <b val="true"/>
        <sz val="10"/>
        <rFont val="Arial Cyr"/>
        <family val="0"/>
        <charset val="204"/>
      </rPr>
      <t xml:space="preserve">, 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</si>
  <si>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Присоед. диаметр, дюймы/монтажн. длина, мм</t>
  </si>
  <si>
    <t xml:space="preserve">Длина кабеля температурных датчиков Pt 1000, м</t>
  </si>
  <si>
    <t xml:space="preserve">Установка</t>
  </si>
  <si>
    <t xml:space="preserve">Коммуникационный модуль</t>
  </si>
  <si>
    <r>
      <rPr>
        <b val="true"/>
        <sz val="10"/>
        <rFont val="Arial Cyr"/>
        <family val="0"/>
        <charset val="1"/>
      </rPr>
      <t xml:space="preserve">RUT</t>
    </r>
    <r>
      <rPr>
        <b val="true"/>
        <sz val="10"/>
        <rFont val="Arial Cyr"/>
        <family val="0"/>
        <charset val="204"/>
      </rPr>
      <t xml:space="preserve">-01 ультразвуковой теплосчетчик  (Гкал), PN = 16 бар, Тмакс = 95 °С</t>
    </r>
  </si>
  <si>
    <t xml:space="preserve">187F2075R</t>
  </si>
  <si>
    <t xml:space="preserve">G3/4B 110</t>
  </si>
  <si>
    <t xml:space="preserve">Подача</t>
  </si>
  <si>
    <t xml:space="preserve">Нет</t>
  </si>
  <si>
    <t xml:space="preserve">PL08R-HM</t>
  </si>
  <si>
    <t xml:space="preserve">187F2076R</t>
  </si>
  <si>
    <t xml:space="preserve">Возврат</t>
  </si>
  <si>
    <t xml:space="preserve">187F2077R</t>
  </si>
  <si>
    <t xml:space="preserve">G1B 130</t>
  </si>
  <si>
    <t xml:space="preserve">187F2078R</t>
  </si>
  <si>
    <t xml:space="preserve">187F2079R</t>
  </si>
  <si>
    <t xml:space="preserve">G5/4B 160</t>
  </si>
  <si>
    <t xml:space="preserve">187F2080R</t>
  </si>
  <si>
    <t xml:space="preserve">187F2081R</t>
  </si>
  <si>
    <t xml:space="preserve">RS-485</t>
  </si>
  <si>
    <t xml:space="preserve">187F2082R</t>
  </si>
  <si>
    <t xml:space="preserve">187F2083R</t>
  </si>
  <si>
    <t xml:space="preserve">187F2084R</t>
  </si>
  <si>
    <t xml:space="preserve">187F2085R</t>
  </si>
  <si>
    <t xml:space="preserve">187F2086R</t>
  </si>
  <si>
    <t xml:space="preserve">187F2087R</t>
  </si>
  <si>
    <t xml:space="preserve">RS-485 + 4 имп.вх.</t>
  </si>
  <si>
    <t xml:space="preserve">187F2088R</t>
  </si>
  <si>
    <t xml:space="preserve">187F2089R</t>
  </si>
  <si>
    <t xml:space="preserve">187F2090R</t>
  </si>
  <si>
    <t xml:space="preserve">187F2091R</t>
  </si>
  <si>
    <t xml:space="preserve">187F2092R</t>
  </si>
  <si>
    <t xml:space="preserve">187F2093R</t>
  </si>
  <si>
    <t xml:space="preserve">M-Bus</t>
  </si>
  <si>
    <t xml:space="preserve">187F2094R</t>
  </si>
  <si>
    <t xml:space="preserve">187F2095R</t>
  </si>
  <si>
    <t xml:space="preserve">187F2096R</t>
  </si>
  <si>
    <t xml:space="preserve">187F2097R</t>
  </si>
  <si>
    <t xml:space="preserve">187F2098R</t>
  </si>
  <si>
    <t xml:space="preserve">187F2099R</t>
  </si>
  <si>
    <t xml:space="preserve">M-Bus + 4 имп.вх.</t>
  </si>
  <si>
    <t xml:space="preserve">187F2100R</t>
  </si>
  <si>
    <t xml:space="preserve">187F2101R</t>
  </si>
  <si>
    <t xml:space="preserve">187F2102R</t>
  </si>
  <si>
    <t xml:space="preserve">187F2103R</t>
  </si>
  <si>
    <t xml:space="preserve">187F2104R</t>
  </si>
  <si>
    <t xml:space="preserve">Описание</t>
  </si>
  <si>
    <t xml:space="preserve">Дополнительные элементы для квартирных теплосчетчиков</t>
  </si>
  <si>
    <t xml:space="preserve">187F0593R</t>
  </si>
  <si>
    <t xml:space="preserve">Шаровой кран для подключения 2-го датчика температуры (1шт.)</t>
  </si>
  <si>
    <t xml:space="preserve">187F0592R</t>
  </si>
  <si>
    <t xml:space="preserve">187F0591R</t>
  </si>
  <si>
    <t xml:space="preserve">Адаптер (гайка) для прямого монтажа термодатчика Pt 1000 R ½"  M10x1 в тройник</t>
  </si>
  <si>
    <t xml:space="preserve">087G6075R</t>
  </si>
  <si>
    <t xml:space="preserve">-</t>
  </si>
  <si>
    <t xml:space="preserve">Присоединение R ½"  M10x1</t>
  </si>
  <si>
    <t xml:space="preserve">Резьбовые присоединительные патрубки с уплотняющей прокладкой для РУТ-01 (комплект из 2-х патрубков)</t>
  </si>
  <si>
    <t xml:space="preserve">087G6071R</t>
  </si>
  <si>
    <t xml:space="preserve">Присоединение R ½ x G ¾</t>
  </si>
  <si>
    <t xml:space="preserve">087G6072R</t>
  </si>
  <si>
    <t xml:space="preserve">Присоединение R ¾ x G 1</t>
  </si>
  <si>
    <t xml:space="preserve">087G6073R</t>
  </si>
  <si>
    <t xml:space="preserve">Присоединение R 1 x G 1¼</t>
  </si>
  <si>
    <r>
      <rPr>
        <b val="true"/>
        <sz val="10"/>
        <rFont val="Arial Cyr"/>
        <family val="0"/>
        <charset val="1"/>
      </rPr>
      <t xml:space="preserve">Номинальный расход Qp, м</t>
    </r>
    <r>
      <rPr>
        <vertAlign val="superscript"/>
        <sz val="11"/>
        <color rgb="FF000000"/>
        <rFont val="Calibri"/>
        <family val="2"/>
        <charset val="1"/>
      </rPr>
      <t xml:space="preserve">3</t>
    </r>
    <r>
      <rPr>
        <sz val="10"/>
        <rFont val="Arial Cyr"/>
        <family val="0"/>
        <charset val="1"/>
      </rPr>
      <t xml:space="preserve">/ч</t>
    </r>
  </si>
  <si>
    <t xml:space="preserve">Монтажная длина, мм</t>
  </si>
  <si>
    <t xml:space="preserve">Комплект поставки</t>
  </si>
  <si>
    <t xml:space="preserve">Тип счетного механизма</t>
  </si>
  <si>
    <t xml:space="preserve">Интерфейс</t>
  </si>
  <si>
    <t xml:space="preserve">СГВ механический счетчик воды, PN = 10 бар, Тмакс = 90 °С</t>
  </si>
  <si>
    <t xml:space="preserve">187F2045R</t>
  </si>
  <si>
    <t xml:space="preserve">С фитингами</t>
  </si>
  <si>
    <t xml:space="preserve">Электронный</t>
  </si>
  <si>
    <t xml:space="preserve">187F2046R</t>
  </si>
  <si>
    <t xml:space="preserve">187F2047R</t>
  </si>
  <si>
    <t xml:space="preserve">187F2048R</t>
  </si>
  <si>
    <t xml:space="preserve">Без фитингов</t>
  </si>
  <si>
    <t xml:space="preserve">187F2049R</t>
  </si>
  <si>
    <t xml:space="preserve">187F2050R</t>
  </si>
  <si>
    <t xml:space="preserve">187F2063R</t>
  </si>
  <si>
    <t xml:space="preserve">Механический</t>
  </si>
  <si>
    <t xml:space="preserve">Импульсный выход</t>
  </si>
  <si>
    <t xml:space="preserve">187F2064R</t>
  </si>
  <si>
    <t xml:space="preserve">187F2065R</t>
  </si>
  <si>
    <t xml:space="preserve">187F2066R</t>
  </si>
  <si>
    <t xml:space="preserve">187F2067R</t>
  </si>
  <si>
    <t xml:space="preserve">187F2068R</t>
  </si>
  <si>
    <t xml:space="preserve">187F2069R</t>
  </si>
  <si>
    <t xml:space="preserve">Без интерфейса</t>
  </si>
  <si>
    <t xml:space="preserve">187F2070R</t>
  </si>
  <si>
    <t xml:space="preserve">187F2071R</t>
  </si>
  <si>
    <t xml:space="preserve">187F2072R</t>
  </si>
  <si>
    <t xml:space="preserve">187F2073R</t>
  </si>
  <si>
    <t xml:space="preserve">187F2074R</t>
  </si>
  <si>
    <t xml:space="preserve">Наименование</t>
  </si>
  <si>
    <t xml:space="preserve">Назначение</t>
  </si>
  <si>
    <t xml:space="preserve">Сетевые компоненты для RS485 диспетчеризации</t>
  </si>
  <si>
    <t xml:space="preserve">087H358002R</t>
  </si>
  <si>
    <t xml:space="preserve">ECL Connect Meter RS-485/ Ethernet/GSM</t>
  </si>
  <si>
    <t xml:space="preserve">RS-485 концентратор на 2 порта по 247 приборов, (Ethernet, GSM)</t>
  </si>
  <si>
    <t xml:space="preserve">Примечание. Теплосчетчики для включения в сеть должны быть снабжены интерфейсом RS485</t>
  </si>
  <si>
    <t xml:space="preserve">ПО Indiv AMR для реализации проектов систем диспетчеризации предоставляется бесплатно.</t>
  </si>
  <si>
    <t xml:space="preserve">7.3. Распределитель для индивидуального учета теплопотребления INDIV-RV с крепежом для различных типов отопительных приборов</t>
  </si>
  <si>
    <t xml:space="preserve">7.3.1. Распределитель</t>
  </si>
  <si>
    <t xml:space="preserve">187F0080PR</t>
  </si>
  <si>
    <t xml:space="preserve">INDIV-RV распределитель с визуальным считыванием с ЖК-дисплея</t>
  </si>
  <si>
    <t xml:space="preserve">PL03R-IND</t>
  </si>
  <si>
    <t xml:space="preserve">7.3.2. Комплект для монтажа распределителя на алюминиевые и биметаллические радиаторы</t>
  </si>
  <si>
    <t xml:space="preserve">Зазор между секциями более 4 мм</t>
  </si>
  <si>
    <t xml:space="preserve">088H224500LR</t>
  </si>
  <si>
    <t xml:space="preserve">Крепежная пластина 100х20 мм. Упаковка 10 шт. (требуется 1 пластина на распределитель)</t>
  </si>
  <si>
    <t xml:space="preserve">088H223300R</t>
  </si>
  <si>
    <t xml:space="preserve">Винт М4 х 40 мм. Упаковка 100 шт. (требуются 2 винта на распределитель)</t>
  </si>
  <si>
    <t xml:space="preserve">7.3.3. Комплект для монтажа распределителя на панельные радиаторы</t>
  </si>
  <si>
    <t xml:space="preserve">088H222000R</t>
  </si>
  <si>
    <t xml:space="preserve">Фиксирующая гайка М3. Упаковка 100 шт. (требуются 2 гайки на распределитель)</t>
  </si>
  <si>
    <t xml:space="preserve">187F006400R</t>
  </si>
  <si>
    <r>
      <rPr>
        <sz val="10"/>
        <color rgb="FF000000"/>
        <rFont val="Arial"/>
        <family val="2"/>
        <charset val="204"/>
      </rPr>
      <t xml:space="preserve">Приварная шпилька М3 х 16 мм.</t>
    </r>
    <r>
      <rPr>
        <sz val="10"/>
        <color rgb="FF000000"/>
        <rFont val="Arial"/>
        <family val="2"/>
        <charset val="1"/>
      </rPr>
      <t xml:space="preserve"> Упаковка 100 шт. 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</si>
  <si>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187F006500R</t>
  </si>
  <si>
    <t xml:space="preserve">Стальная шайба DIN125A. Упаковка 100 шт. (требуются 2 шайбы на распределитель)</t>
  </si>
  <si>
    <r>
      <rPr>
        <b val="true"/>
        <sz val="10"/>
        <rFont val="Arial"/>
        <family val="2"/>
        <charset val="204"/>
      </rPr>
      <t xml:space="preserve">7.3.4. </t>
    </r>
    <r>
      <rPr>
        <b val="true"/>
        <sz val="10"/>
        <rFont val="Arial"/>
        <family val="2"/>
        <charset val="1"/>
      </rPr>
      <t xml:space="preserve">Комплект для монтажа распределителя на калач конвектора "Универсал"</t>
    </r>
  </si>
  <si>
    <t xml:space="preserve">7.3.5. Комплект для монтажа распределителя  на конвекторы «Универсал» на приваренной стальной пластине</t>
  </si>
  <si>
    <t xml:space="preserve">187F006000R</t>
  </si>
  <si>
    <r>
      <rPr>
        <sz val="10"/>
        <color rgb="FF000000"/>
        <rFont val="Arial"/>
        <family val="2"/>
        <charset val="204"/>
      </rPr>
      <t xml:space="preserve">Винт М4 х 15 мм. </t>
    </r>
    <r>
      <rPr>
        <sz val="10"/>
        <color rgb="FF000000"/>
        <rFont val="Arial"/>
        <family val="2"/>
        <charset val="1"/>
      </rPr>
      <t xml:space="preserve">Упаковка 100 шт. (требуются 2 винта на распределитель)</t>
    </r>
  </si>
  <si>
    <t xml:space="preserve">7.3.6. Комплект  для монтажа распределителя  на конвекторы «Универсал» (монтаж на оребрении)</t>
  </si>
  <si>
    <t xml:space="preserve">088H227000R</t>
  </si>
  <si>
    <t xml:space="preserve">Резьбовая шпилька M3 x 330 мм. Упаковка 100 шт. (требуется 1 шпилька на распределитель)</t>
  </si>
  <si>
    <t xml:space="preserve">7.3.7. Комплект для монтажа распределителя на конвекторы «Аккорд», «Комфорт» (монтаж «на калаче»)</t>
  </si>
  <si>
    <t xml:space="preserve">088H231900R</t>
  </si>
  <si>
    <r>
      <rPr>
        <sz val="10"/>
        <color rgb="FF000000"/>
        <rFont val="Arial"/>
        <family val="2"/>
        <charset val="204"/>
      </rPr>
      <t xml:space="preserve">Приварная шпилька М3 х 8 мм. </t>
    </r>
    <r>
      <rPr>
        <sz val="10"/>
        <color rgb="FF000000"/>
        <rFont val="Arial"/>
        <family val="2"/>
        <charset val="1"/>
      </rPr>
      <t xml:space="preserve">Упаковка 100 шт. 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</si>
  <si>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Стальная шайба DIN125A. Упаковка 100 шт. (требуется 2 шайбы на распределитель)</t>
  </si>
  <si>
    <t xml:space="preserve">7.4. Распределитель для индивидуального учета теплопотребления INDIV-X-10T системы Walkby с крепежом для различных типов отопительных приборов и система дистанционной передачи данных INDIV X AMR</t>
  </si>
  <si>
    <t xml:space="preserve">7.4.1. Распределитель</t>
  </si>
  <si>
    <t xml:space="preserve">187F0071R</t>
  </si>
  <si>
    <t xml:space="preserve">INDIV-X-10T распределитель Walkby</t>
  </si>
  <si>
    <t xml:space="preserve">7.4.2. Компоненты сбора данных</t>
  </si>
  <si>
    <t xml:space="preserve">187F0059R</t>
  </si>
  <si>
    <t xml:space="preserve">INDIV-X-A5 Антенна внешняя для радиомодуля</t>
  </si>
  <si>
    <t xml:space="preserve">187F0067R</t>
  </si>
  <si>
    <t xml:space="preserve">INDIV-X-RM-Walkby радиомодуль</t>
  </si>
  <si>
    <t xml:space="preserve">7.4.3. Комплект для монтажа распределителя на чугунные секционные радиаторы</t>
  </si>
  <si>
    <t xml:space="preserve">Зазор между секциями более 34 мм</t>
  </si>
  <si>
    <t xml:space="preserve">088H2427R</t>
  </si>
  <si>
    <r>
      <rPr>
        <sz val="10"/>
        <rFont val="Arial"/>
        <family val="2"/>
        <charset val="204"/>
      </rPr>
      <t xml:space="preserve">Широкая пластина 60 мм</t>
    </r>
    <r>
      <rPr>
        <sz val="10"/>
        <rFont val="Arial"/>
        <family val="2"/>
        <charset val="1"/>
      </rPr>
      <t xml:space="preserve"> (требуется 1 пластина на распределитель)</t>
    </r>
  </si>
  <si>
    <t xml:space="preserve">088H2433R</t>
  </si>
  <si>
    <t xml:space="preserve">Крепление 65 мм (требуются 2 крепления на распределитель)</t>
  </si>
  <si>
    <r>
      <rPr>
        <sz val="10"/>
        <color rgb="FF000000"/>
        <rFont val="Arial"/>
        <family val="2"/>
        <charset val="204"/>
      </rPr>
      <t xml:space="preserve">Винт М4 х 40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винта на распределитель)</t>
    </r>
  </si>
  <si>
    <t xml:space="preserve">Зазор между секциями менее 34 мм</t>
  </si>
  <si>
    <t xml:space="preserve">7.4.4. Комплект для монтажа распределителя на алюминиевые и биметаллические радиаторы</t>
  </si>
  <si>
    <t xml:space="preserve">7.4.5. Комплект для монтажа распределителя на панельные радиаторы</t>
  </si>
  <si>
    <t xml:space="preserve">187F007200R</t>
  </si>
  <si>
    <r>
      <rPr>
        <sz val="10"/>
        <color rgb="FF000000"/>
        <rFont val="Arial"/>
        <family val="2"/>
        <charset val="204"/>
      </rPr>
      <t xml:space="preserve">Приварная шпилька М3 х 20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</si>
  <si>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7.4.6. Комплект для монтажа распределителя  на конвекторы «Универсал»</t>
  </si>
  <si>
    <t xml:space="preserve">(монтаж на оребрении)</t>
  </si>
  <si>
    <r>
      <rPr>
        <b val="true"/>
        <sz val="10"/>
        <rFont val="Arial"/>
        <family val="2"/>
        <charset val="204"/>
      </rPr>
      <t xml:space="preserve">7.4.7. </t>
    </r>
    <r>
      <rPr>
        <b val="true"/>
        <sz val="10"/>
        <rFont val="Arial"/>
        <family val="2"/>
        <charset val="1"/>
      </rPr>
      <t xml:space="preserve">Комплект для монтажа распределителя на калач конвектора "Универсал"</t>
    </r>
  </si>
  <si>
    <t xml:space="preserve">7.4.8. Комплект для монтажа распределителя на конвекторы «Универсал»</t>
  </si>
  <si>
    <t xml:space="preserve">(монтаж на приваренной стальной пластине)</t>
  </si>
  <si>
    <r>
      <rPr>
        <sz val="10"/>
        <color rgb="FF000000"/>
        <rFont val="Arial"/>
        <family val="2"/>
        <charset val="204"/>
      </rPr>
      <t xml:space="preserve">Винт М4 х 15 мм</t>
    </r>
    <r>
      <rPr>
        <sz val="10"/>
        <color rgb="FF000000"/>
        <rFont val="Arial"/>
        <family val="2"/>
        <charset val="1"/>
      </rPr>
      <t xml:space="preserve">. Упаковка 100 шт. (требуются 2 винта на распределитель)</t>
    </r>
  </si>
  <si>
    <t xml:space="preserve">7.4.9. Комплект для монтажа распределителя на конвекторы «Аккорд», «Комфорт» (монтаж «на калаче»)</t>
  </si>
  <si>
    <r>
      <rPr>
        <sz val="10"/>
        <color rgb="FF000000"/>
        <rFont val="Arial"/>
        <family val="2"/>
        <charset val="204"/>
      </rPr>
      <t xml:space="preserve">Приварная шпилька М3 х 8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</si>
</sst>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0.00"/>
    <numFmt numFmtId="168" formatCode="0.0"/>
    <numFmt numFmtId="169" formatCode="0%"/>
  </numFmts>
  <fonts count="3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yriad Pro"/>
      <family val="2"/>
      <charset val="1"/>
    </font>
    <font>
      <sz val="10"/>
      <color rgb="FF000000"/>
      <name val="MS Sans Serif"/>
      <family val="2"/>
      <charset val="204"/>
    </font>
    <font>
      <b val="true"/>
      <sz val="12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"/>
      <family val="2"/>
      <charset val="204"/>
    </font>
    <font>
      <b val="true"/>
      <vertAlign val="subscript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204"/>
    </font>
    <font>
      <b val="true"/>
      <sz val="10"/>
      <color rgb="FF262626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"/>
      <family val="2"/>
      <charset val="204"/>
    </font>
    <font>
      <vertAlign val="superscript"/>
      <sz val="11"/>
      <color rgb="FF000000"/>
      <name val="Calibri"/>
      <family val="2"/>
      <charset val="1"/>
    </font>
    <font>
      <sz val="10"/>
      <name val="Arial Cyr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204"/>
    </font>
    <font>
      <b val="true"/>
      <sz val="10"/>
      <color rgb="FF262626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b val="true"/>
      <sz val="10"/>
      <name val="Arial"/>
      <family val="2"/>
      <charset val="1"/>
    </font>
    <font>
      <sz val="10"/>
      <name val="Myriad Pro"/>
      <family val="2"/>
      <charset val="204"/>
    </font>
    <font>
      <b val="true"/>
      <sz val="10"/>
      <color rgb="FF262626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FF0000"/>
      <name val="Myriad Pr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5" fillId="0" borderId="0" xfId="21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6" xfId="21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3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2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2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21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0" xfId="21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20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2 5" xfId="22"/>
    <cellStyle name="Normal_Sheet1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183960</xdr:colOff>
      <xdr:row>1</xdr:row>
      <xdr:rowOff>133920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24000"/>
          <a:ext cx="18396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183960</xdr:colOff>
      <xdr:row>1</xdr:row>
      <xdr:rowOff>124200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285840"/>
          <a:ext cx="1839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115200</xdr:rowOff>
    </xdr:from>
    <xdr:to>
      <xdr:col>0</xdr:col>
      <xdr:colOff>203040</xdr:colOff>
      <xdr:row>1</xdr:row>
      <xdr:rowOff>115560</xdr:rowOff>
    </xdr:to>
    <xdr:pic>
      <xdr:nvPicPr>
        <xdr:cNvPr id="3" name="Picture 1" descr=""/>
        <xdr:cNvPicPr/>
      </xdr:nvPicPr>
      <xdr:blipFill>
        <a:blip r:embed="rId2"/>
        <a:stretch/>
      </xdr:blipFill>
      <xdr:spPr>
        <a:xfrm>
          <a:off x="0" y="277200"/>
          <a:ext cx="20304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183960</xdr:colOff>
      <xdr:row>1</xdr:row>
      <xdr:rowOff>124200</xdr:rowOff>
    </xdr:to>
    <xdr:pic>
      <xdr:nvPicPr>
        <xdr:cNvPr id="4" name="Picture 2" descr=""/>
        <xdr:cNvPicPr/>
      </xdr:nvPicPr>
      <xdr:blipFill>
        <a:blip r:embed="rId1"/>
        <a:stretch/>
      </xdr:blipFill>
      <xdr:spPr>
        <a:xfrm>
          <a:off x="0" y="638280"/>
          <a:ext cx="1839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195480</xdr:colOff>
      <xdr:row>1</xdr:row>
      <xdr:rowOff>124200</xdr:rowOff>
    </xdr:to>
    <xdr:pic>
      <xdr:nvPicPr>
        <xdr:cNvPr id="5" name="Picture 3" descr=""/>
        <xdr:cNvPicPr/>
      </xdr:nvPicPr>
      <xdr:blipFill>
        <a:blip r:embed="rId2"/>
        <a:stretch/>
      </xdr:blipFill>
      <xdr:spPr>
        <a:xfrm>
          <a:off x="0" y="638280"/>
          <a:ext cx="19548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183960</xdr:colOff>
      <xdr:row>1</xdr:row>
      <xdr:rowOff>124200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666720"/>
          <a:ext cx="1839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151920</xdr:colOff>
      <xdr:row>1</xdr:row>
      <xdr:rowOff>124200</xdr:rowOff>
    </xdr:to>
    <xdr:pic>
      <xdr:nvPicPr>
        <xdr:cNvPr id="7" name="Picture 1" descr=""/>
        <xdr:cNvPicPr/>
      </xdr:nvPicPr>
      <xdr:blipFill>
        <a:blip r:embed="rId2"/>
        <a:stretch/>
      </xdr:blipFill>
      <xdr:spPr>
        <a:xfrm>
          <a:off x="0" y="666720"/>
          <a:ext cx="15192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M28" activeCellId="0" sqref="M28"/>
    </sheetView>
  </sheetViews>
  <sheetFormatPr defaultColWidth="8.796875" defaultRowHeight="12.75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2" width="26.12"/>
    <col collapsed="false" customWidth="true" hidden="false" outlineLevel="0" max="7" min="3" style="2" width="16.43"/>
    <col collapsed="false" customWidth="true" hidden="false" outlineLevel="0" max="8" min="8" style="2" width="10.42"/>
    <col collapsed="false" customWidth="true" hidden="false" outlineLevel="0" max="9" min="9" style="2" width="18.12"/>
    <col collapsed="false" customWidth="true" hidden="false" outlineLevel="0" max="11" min="10" style="3" width="11.89"/>
    <col collapsed="false" customWidth="true" hidden="false" outlineLevel="0" max="12" min="12" style="4" width="3.15"/>
  </cols>
  <sheetData>
    <row r="1" customFormat="false" ht="15" hidden="false" customHeight="false" outlineLevel="0" collapsed="false">
      <c r="A1" s="5" t="s">
        <v>0</v>
      </c>
    </row>
    <row r="2" customFormat="false" ht="31.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</row>
    <row r="4" customFormat="false" ht="12.75" hidden="false" customHeight="false" outlineLevel="0" collapsed="false">
      <c r="A4" s="8" t="s">
        <v>2</v>
      </c>
    </row>
    <row r="6" customFormat="false" ht="12.75" hidden="false" customHeight="false" outlineLevel="0" collapsed="false">
      <c r="A6" s="8" t="s">
        <v>3</v>
      </c>
    </row>
    <row r="7" customFormat="false" ht="51" hidden="false" customHeight="true" outlineLevel="0" collapsed="false">
      <c r="A7" s="9" t="s">
        <v>4</v>
      </c>
      <c r="B7" s="9" t="s">
        <v>5</v>
      </c>
      <c r="C7" s="9" t="s">
        <v>6</v>
      </c>
      <c r="D7" s="9"/>
      <c r="E7" s="9"/>
      <c r="F7" s="9"/>
      <c r="G7" s="9"/>
      <c r="H7" s="9" t="s">
        <v>7</v>
      </c>
      <c r="I7" s="9" t="s">
        <v>8</v>
      </c>
      <c r="J7" s="10" t="s">
        <v>9</v>
      </c>
      <c r="K7" s="10" t="s">
        <v>10</v>
      </c>
      <c r="L7" s="11" t="s">
        <v>11</v>
      </c>
    </row>
    <row r="8" customFormat="false" ht="12.75" hidden="false" customHeight="false" outlineLevel="0" collapsed="false">
      <c r="A8" s="12" t="s">
        <v>12</v>
      </c>
      <c r="B8" s="13"/>
      <c r="C8" s="14"/>
      <c r="D8" s="14"/>
      <c r="E8" s="14"/>
      <c r="H8" s="13"/>
      <c r="I8" s="13"/>
      <c r="J8" s="15"/>
      <c r="K8" s="15"/>
      <c r="L8" s="16"/>
    </row>
    <row r="9" customFormat="false" ht="75" hidden="false" customHeight="true" outlineLevel="0" collapsed="false">
      <c r="A9" s="17" t="s">
        <v>13</v>
      </c>
      <c r="B9" s="18" t="s">
        <v>14</v>
      </c>
      <c r="C9" s="19" t="s">
        <v>15</v>
      </c>
      <c r="D9" s="19"/>
      <c r="E9" s="19"/>
      <c r="F9" s="19"/>
      <c r="G9" s="19"/>
      <c r="H9" s="20" t="n">
        <v>1</v>
      </c>
      <c r="I9" s="18" t="s">
        <v>16</v>
      </c>
      <c r="J9" s="21" t="n">
        <v>257412</v>
      </c>
      <c r="K9" s="22" t="n">
        <f aca="false">ROUND(J9,2)*НДС!$A$1</f>
        <v>298597.92</v>
      </c>
      <c r="L9" s="20" t="n">
        <v>1</v>
      </c>
    </row>
    <row r="10" customFormat="false" ht="75" hidden="false" customHeight="true" outlineLevel="0" collapsed="false">
      <c r="A10" s="17" t="s">
        <v>17</v>
      </c>
      <c r="B10" s="18" t="s">
        <v>18</v>
      </c>
      <c r="C10" s="19" t="s">
        <v>19</v>
      </c>
      <c r="D10" s="19"/>
      <c r="E10" s="19"/>
      <c r="F10" s="19"/>
      <c r="G10" s="19"/>
      <c r="H10" s="20" t="n">
        <v>1</v>
      </c>
      <c r="I10" s="18" t="s">
        <v>16</v>
      </c>
      <c r="J10" s="21" t="n">
        <v>309936</v>
      </c>
      <c r="K10" s="22" t="n">
        <f aca="false">ROUND(J10,2)*НДС!$A$1</f>
        <v>359525.76</v>
      </c>
      <c r="L10" s="20" t="n">
        <v>2</v>
      </c>
    </row>
    <row r="11" customFormat="false" ht="75" hidden="false" customHeight="true" outlineLevel="0" collapsed="false">
      <c r="A11" s="17" t="s">
        <v>20</v>
      </c>
      <c r="B11" s="18" t="s">
        <v>21</v>
      </c>
      <c r="C11" s="19" t="s">
        <v>22</v>
      </c>
      <c r="D11" s="19"/>
      <c r="E11" s="19"/>
      <c r="F11" s="19"/>
      <c r="G11" s="19"/>
      <c r="H11" s="20" t="n">
        <v>1</v>
      </c>
      <c r="I11" s="18" t="s">
        <v>16</v>
      </c>
      <c r="J11" s="21" t="n">
        <v>199128</v>
      </c>
      <c r="K11" s="22" t="n">
        <f aca="false">ROUND(J11,2)*НДС!$A$1</f>
        <v>230988.48</v>
      </c>
      <c r="L11" s="20" t="n">
        <v>2</v>
      </c>
    </row>
    <row r="12" customFormat="false" ht="75" hidden="false" customHeight="true" outlineLevel="0" collapsed="false">
      <c r="A12" s="17" t="s">
        <v>23</v>
      </c>
      <c r="B12" s="18" t="s">
        <v>24</v>
      </c>
      <c r="C12" s="19" t="s">
        <v>25</v>
      </c>
      <c r="D12" s="19"/>
      <c r="E12" s="19"/>
      <c r="F12" s="19"/>
      <c r="G12" s="19"/>
      <c r="H12" s="20" t="n">
        <v>1</v>
      </c>
      <c r="I12" s="18" t="s">
        <v>16</v>
      </c>
      <c r="J12" s="21" t="n">
        <v>206616</v>
      </c>
      <c r="K12" s="22" t="n">
        <f aca="false">ROUND(J12,2)*НДС!$A$1</f>
        <v>239674.56</v>
      </c>
      <c r="L12" s="20" t="n">
        <v>2</v>
      </c>
    </row>
    <row r="13" customFormat="false" ht="12.75" hidden="false" customHeight="false" outlineLevel="0" collapsed="false">
      <c r="A13" s="12" t="s">
        <v>26</v>
      </c>
      <c r="B13" s="13"/>
      <c r="C13" s="14"/>
      <c r="D13" s="14"/>
      <c r="E13" s="14"/>
      <c r="H13" s="13"/>
      <c r="I13" s="13"/>
      <c r="J13" s="23"/>
      <c r="K13" s="22"/>
      <c r="L13" s="16"/>
    </row>
    <row r="14" customFormat="false" ht="25.5" hidden="false" customHeight="true" outlineLevel="0" collapsed="false">
      <c r="A14" s="17" t="s">
        <v>27</v>
      </c>
      <c r="B14" s="18" t="s">
        <v>28</v>
      </c>
      <c r="C14" s="19" t="s">
        <v>29</v>
      </c>
      <c r="D14" s="19"/>
      <c r="E14" s="19"/>
      <c r="F14" s="19"/>
      <c r="G14" s="19"/>
      <c r="H14" s="20" t="n">
        <v>1</v>
      </c>
      <c r="I14" s="18" t="s">
        <v>16</v>
      </c>
      <c r="J14" s="23" t="n">
        <v>42246</v>
      </c>
      <c r="K14" s="22" t="n">
        <f aca="false">ROUND(J14,2)*НДС!$A$1</f>
        <v>49005.36</v>
      </c>
      <c r="L14" s="20" t="n">
        <v>1</v>
      </c>
    </row>
    <row r="15" customFormat="false" ht="25.5" hidden="false" customHeight="true" outlineLevel="0" collapsed="false">
      <c r="A15" s="17" t="s">
        <v>30</v>
      </c>
      <c r="B15" s="18" t="s">
        <v>31</v>
      </c>
      <c r="C15" s="24" t="s">
        <v>32</v>
      </c>
      <c r="D15" s="24"/>
      <c r="E15" s="24"/>
      <c r="F15" s="24"/>
      <c r="G15" s="24"/>
      <c r="H15" s="20" t="n">
        <v>1</v>
      </c>
      <c r="I15" s="18" t="s">
        <v>16</v>
      </c>
      <c r="J15" s="23" t="n">
        <v>52476</v>
      </c>
      <c r="K15" s="22" t="n">
        <f aca="false">ROUND(J15,2)*НДС!$A$1</f>
        <v>60872.16</v>
      </c>
      <c r="L15" s="20" t="n">
        <v>1</v>
      </c>
    </row>
    <row r="16" customFormat="false" ht="25.5" hidden="false" customHeight="true" outlineLevel="0" collapsed="false">
      <c r="A16" s="17" t="s">
        <v>33</v>
      </c>
      <c r="B16" s="18" t="s">
        <v>34</v>
      </c>
      <c r="C16" s="19" t="s">
        <v>35</v>
      </c>
      <c r="D16" s="19"/>
      <c r="E16" s="19"/>
      <c r="F16" s="19"/>
      <c r="G16" s="19"/>
      <c r="H16" s="20" t="n">
        <v>1</v>
      </c>
      <c r="I16" s="18" t="s">
        <v>16</v>
      </c>
      <c r="J16" s="23" t="n">
        <v>79842</v>
      </c>
      <c r="K16" s="22" t="n">
        <f aca="false">ROUND(J16,2)*НДС!$A$1</f>
        <v>92616.72</v>
      </c>
      <c r="L16" s="20" t="n">
        <v>2</v>
      </c>
    </row>
    <row r="17" customFormat="false" ht="25.5" hidden="false" customHeight="true" outlineLevel="0" collapsed="false">
      <c r="A17" s="17" t="s">
        <v>36</v>
      </c>
      <c r="B17" s="18" t="s">
        <v>37</v>
      </c>
      <c r="C17" s="24" t="s">
        <v>38</v>
      </c>
      <c r="D17" s="24"/>
      <c r="E17" s="24"/>
      <c r="F17" s="24"/>
      <c r="G17" s="24"/>
      <c r="H17" s="20" t="n">
        <v>1</v>
      </c>
      <c r="I17" s="18" t="s">
        <v>16</v>
      </c>
      <c r="J17" s="23" t="n">
        <v>11142</v>
      </c>
      <c r="K17" s="22" t="n">
        <f aca="false">ROUND(J17,2)*НДС!$A$1</f>
        <v>12924.72</v>
      </c>
      <c r="L17" s="20" t="n">
        <v>1</v>
      </c>
    </row>
    <row r="18" customFormat="false" ht="12.75" hidden="false" customHeight="false" outlineLevel="0" collapsed="false">
      <c r="A18" s="12" t="s">
        <v>39</v>
      </c>
      <c r="B18" s="13"/>
      <c r="C18" s="14"/>
      <c r="D18" s="14"/>
      <c r="E18" s="14"/>
      <c r="H18" s="13"/>
      <c r="I18" s="13"/>
      <c r="J18" s="23"/>
      <c r="K18" s="22"/>
      <c r="L18" s="16"/>
    </row>
    <row r="19" customFormat="false" ht="45.75" hidden="false" customHeight="true" outlineLevel="0" collapsed="false">
      <c r="A19" s="17" t="s">
        <v>40</v>
      </c>
      <c r="B19" s="18" t="s">
        <v>41</v>
      </c>
      <c r="C19" s="24" t="s">
        <v>42</v>
      </c>
      <c r="D19" s="24"/>
      <c r="E19" s="24"/>
      <c r="F19" s="24"/>
      <c r="G19" s="24"/>
      <c r="H19" s="18" t="n">
        <v>2</v>
      </c>
      <c r="I19" s="18" t="s">
        <v>16</v>
      </c>
      <c r="J19" s="23" t="n">
        <v>40716</v>
      </c>
      <c r="K19" s="22" t="n">
        <f aca="false">ROUND(J19,2)*НДС!$A$1</f>
        <v>47230.56</v>
      </c>
      <c r="L19" s="18" t="n">
        <v>1</v>
      </c>
    </row>
    <row r="20" customFormat="false" ht="45.75" hidden="false" customHeight="true" outlineLevel="0" collapsed="false">
      <c r="A20" s="17" t="s">
        <v>43</v>
      </c>
      <c r="B20" s="18" t="s">
        <v>44</v>
      </c>
      <c r="C20" s="24" t="s">
        <v>45</v>
      </c>
      <c r="D20" s="24"/>
      <c r="E20" s="24"/>
      <c r="F20" s="24"/>
      <c r="G20" s="24"/>
      <c r="H20" s="18" t="n">
        <v>2</v>
      </c>
      <c r="I20" s="18" t="s">
        <v>16</v>
      </c>
      <c r="J20" s="23" t="n">
        <v>40716</v>
      </c>
      <c r="K20" s="22" t="n">
        <f aca="false">ROUND(J20,2)*НДС!$A$1</f>
        <v>47230.56</v>
      </c>
      <c r="L20" s="18" t="n">
        <v>1</v>
      </c>
    </row>
    <row r="21" customFormat="false" ht="45.75" hidden="false" customHeight="true" outlineLevel="0" collapsed="false">
      <c r="A21" s="17" t="s">
        <v>46</v>
      </c>
      <c r="B21" s="18" t="s">
        <v>47</v>
      </c>
      <c r="C21" s="24" t="s">
        <v>48</v>
      </c>
      <c r="D21" s="24"/>
      <c r="E21" s="24"/>
      <c r="F21" s="24"/>
      <c r="G21" s="24"/>
      <c r="H21" s="18" t="n">
        <v>2</v>
      </c>
      <c r="I21" s="18" t="s">
        <v>16</v>
      </c>
      <c r="J21" s="23" t="n">
        <v>40716</v>
      </c>
      <c r="K21" s="22" t="n">
        <f aca="false">ROUND(J21,2)*НДС!$A$1</f>
        <v>47230.56</v>
      </c>
      <c r="L21" s="18" t="n">
        <v>2</v>
      </c>
    </row>
    <row r="22" customFormat="false" ht="45.75" hidden="false" customHeight="true" outlineLevel="0" collapsed="false">
      <c r="A22" s="17" t="s">
        <v>49</v>
      </c>
      <c r="B22" s="18" t="s">
        <v>50</v>
      </c>
      <c r="C22" s="24" t="s">
        <v>51</v>
      </c>
      <c r="D22" s="24"/>
      <c r="E22" s="24"/>
      <c r="F22" s="24"/>
      <c r="G22" s="24"/>
      <c r="H22" s="18" t="n">
        <v>2</v>
      </c>
      <c r="I22" s="18" t="s">
        <v>16</v>
      </c>
      <c r="J22" s="23" t="n">
        <v>40716</v>
      </c>
      <c r="K22" s="22" t="n">
        <f aca="false">ROUND(J22,2)*НДС!$A$1</f>
        <v>47230.56</v>
      </c>
      <c r="L22" s="18" t="n">
        <v>2</v>
      </c>
    </row>
    <row r="23" customFormat="false" ht="31.5" hidden="false" customHeight="true" outlineLevel="0" collapsed="false">
      <c r="A23" s="17" t="s">
        <v>52</v>
      </c>
      <c r="B23" s="18" t="s">
        <v>53</v>
      </c>
      <c r="C23" s="24" t="s">
        <v>54</v>
      </c>
      <c r="D23" s="24"/>
      <c r="E23" s="24"/>
      <c r="F23" s="24"/>
      <c r="G23" s="24"/>
      <c r="H23" s="18" t="n">
        <v>1</v>
      </c>
      <c r="I23" s="18" t="s">
        <v>16</v>
      </c>
      <c r="J23" s="23" t="n">
        <v>20580</v>
      </c>
      <c r="K23" s="22" t="n">
        <f aca="false">ROUND(J23,2)*НДС!$A$1</f>
        <v>23872.8</v>
      </c>
      <c r="L23" s="18" t="n">
        <v>2</v>
      </c>
    </row>
    <row r="24" customFormat="false" ht="31.5" hidden="false" customHeight="true" outlineLevel="0" collapsed="false">
      <c r="A24" s="17" t="s">
        <v>55</v>
      </c>
      <c r="B24" s="18" t="s">
        <v>56</v>
      </c>
      <c r="C24" s="24" t="s">
        <v>57</v>
      </c>
      <c r="D24" s="24"/>
      <c r="E24" s="24"/>
      <c r="F24" s="24"/>
      <c r="G24" s="24"/>
      <c r="H24" s="18" t="n">
        <v>1</v>
      </c>
      <c r="I24" s="18" t="s">
        <v>16</v>
      </c>
      <c r="J24" s="23" t="n">
        <v>20580</v>
      </c>
      <c r="K24" s="22" t="n">
        <f aca="false">ROUND(J24,2)*НДС!$A$1</f>
        <v>23872.8</v>
      </c>
      <c r="L24" s="18" t="n">
        <v>2</v>
      </c>
    </row>
    <row r="25" customFormat="false" ht="31.5" hidden="false" customHeight="true" outlineLevel="0" collapsed="false">
      <c r="A25" s="17" t="s">
        <v>58</v>
      </c>
      <c r="B25" s="18" t="s">
        <v>59</v>
      </c>
      <c r="C25" s="24" t="s">
        <v>60</v>
      </c>
      <c r="D25" s="24"/>
      <c r="E25" s="24"/>
      <c r="F25" s="24"/>
      <c r="G25" s="24"/>
      <c r="H25" s="18" t="n">
        <v>1</v>
      </c>
      <c r="I25" s="18" t="s">
        <v>16</v>
      </c>
      <c r="J25" s="23" t="n">
        <v>20580</v>
      </c>
      <c r="K25" s="22" t="n">
        <f aca="false">ROUND(J25,2)*НДС!$A$1</f>
        <v>23872.8</v>
      </c>
      <c r="L25" s="18" t="n">
        <v>2</v>
      </c>
    </row>
    <row r="26" customFormat="false" ht="12.75" hidden="false" customHeight="true" outlineLevel="0" collapsed="false">
      <c r="A26" s="25" t="s">
        <v>61</v>
      </c>
      <c r="B26" s="26"/>
      <c r="C26" s="26"/>
      <c r="D26" s="26"/>
      <c r="E26" s="27"/>
      <c r="H26" s="26"/>
      <c r="I26" s="26"/>
      <c r="J26" s="28"/>
      <c r="K26" s="28"/>
      <c r="L26" s="18"/>
    </row>
    <row r="27" customFormat="false" ht="26.25" hidden="false" customHeight="true" outlineLevel="0" collapsed="false">
      <c r="A27" s="17" t="s">
        <v>62</v>
      </c>
      <c r="B27" s="18" t="s">
        <v>63</v>
      </c>
      <c r="C27" s="24" t="s">
        <v>64</v>
      </c>
      <c r="D27" s="24"/>
      <c r="E27" s="24"/>
      <c r="F27" s="24"/>
      <c r="G27" s="24"/>
      <c r="H27" s="18" t="n">
        <v>1</v>
      </c>
      <c r="I27" s="18" t="s">
        <v>65</v>
      </c>
      <c r="J27" s="23" t="n">
        <v>48300</v>
      </c>
      <c r="K27" s="22" t="n">
        <f aca="false">ROUND(J27,2)*НДС!$A$1</f>
        <v>56028</v>
      </c>
      <c r="L27" s="18" t="n">
        <v>1</v>
      </c>
    </row>
    <row r="29" customFormat="false" ht="12.75" hidden="false" customHeight="false" outlineLevel="0" collapsed="false">
      <c r="A29" s="8" t="s">
        <v>66</v>
      </c>
    </row>
    <row r="30" customFormat="false" ht="47.45" hidden="false" customHeight="false" outlineLevel="0" collapsed="false">
      <c r="A30" s="29" t="s">
        <v>4</v>
      </c>
      <c r="B30" s="29" t="s">
        <v>5</v>
      </c>
      <c r="C30" s="29" t="s">
        <v>67</v>
      </c>
      <c r="D30" s="29" t="s">
        <v>68</v>
      </c>
      <c r="E30" s="29" t="s">
        <v>69</v>
      </c>
      <c r="F30" s="29" t="s">
        <v>70</v>
      </c>
      <c r="G30" s="29" t="s">
        <v>71</v>
      </c>
      <c r="H30" s="29" t="s">
        <v>7</v>
      </c>
      <c r="I30" s="29" t="s">
        <v>8</v>
      </c>
      <c r="J30" s="30" t="s">
        <v>9</v>
      </c>
      <c r="K30" s="30" t="s">
        <v>10</v>
      </c>
      <c r="L30" s="11" t="s">
        <v>11</v>
      </c>
    </row>
    <row r="31" customFormat="false" ht="27.75" hidden="false" customHeight="true" outlineLevel="0" collapsed="false">
      <c r="A31" s="31" t="s">
        <v>72</v>
      </c>
      <c r="B31" s="31"/>
      <c r="C31" s="31"/>
      <c r="D31" s="31"/>
      <c r="E31" s="31"/>
      <c r="F31" s="31"/>
      <c r="G31" s="31"/>
      <c r="H31" s="31"/>
      <c r="I31" s="31"/>
      <c r="J31" s="32"/>
      <c r="K31" s="33"/>
      <c r="L31" s="16"/>
    </row>
    <row r="32" customFormat="false" ht="12.75" hidden="false" customHeight="false" outlineLevel="0" collapsed="false">
      <c r="A32" s="17" t="s">
        <v>73</v>
      </c>
      <c r="B32" s="34" t="s">
        <v>74</v>
      </c>
      <c r="C32" s="20" t="n">
        <v>6</v>
      </c>
      <c r="D32" s="20" t="s">
        <v>75</v>
      </c>
      <c r="E32" s="20" t="n">
        <v>20</v>
      </c>
      <c r="F32" s="20" t="s">
        <v>76</v>
      </c>
      <c r="G32" s="20" t="n">
        <v>0.25</v>
      </c>
      <c r="H32" s="20" t="n">
        <v>1</v>
      </c>
      <c r="I32" s="18" t="s">
        <v>16</v>
      </c>
      <c r="J32" s="21" t="n">
        <v>258768</v>
      </c>
      <c r="K32" s="22" t="n">
        <f aca="false">ROUND(J32,2)*НДС!$A$1</f>
        <v>300170.88</v>
      </c>
      <c r="L32" s="16" t="n">
        <v>1</v>
      </c>
    </row>
    <row r="33" customFormat="false" ht="12.75" hidden="false" customHeight="false" outlineLevel="0" collapsed="false">
      <c r="A33" s="17" t="s">
        <v>77</v>
      </c>
      <c r="B33" s="34" t="s">
        <v>78</v>
      </c>
      <c r="C33" s="20" t="n">
        <v>12</v>
      </c>
      <c r="D33" s="20" t="s">
        <v>79</v>
      </c>
      <c r="E33" s="20" t="n">
        <v>20</v>
      </c>
      <c r="F33" s="20" t="s">
        <v>76</v>
      </c>
      <c r="G33" s="20" t="n">
        <v>0.25</v>
      </c>
      <c r="H33" s="20" t="n">
        <v>1</v>
      </c>
      <c r="I33" s="18" t="s">
        <v>16</v>
      </c>
      <c r="J33" s="21" t="n">
        <v>258768</v>
      </c>
      <c r="K33" s="22" t="n">
        <f aca="false">ROUND(J33,2)*НДС!$A$1</f>
        <v>300170.88</v>
      </c>
      <c r="L33" s="16" t="n">
        <v>2</v>
      </c>
    </row>
    <row r="34" customFormat="false" ht="12.75" hidden="false" customHeight="false" outlineLevel="0" collapsed="false">
      <c r="A34" s="17" t="s">
        <v>80</v>
      </c>
      <c r="B34" s="34" t="s">
        <v>81</v>
      </c>
      <c r="C34" s="20" t="n">
        <v>15</v>
      </c>
      <c r="D34" s="20" t="s">
        <v>82</v>
      </c>
      <c r="E34" s="20" t="n">
        <v>32</v>
      </c>
      <c r="F34" s="20" t="s">
        <v>83</v>
      </c>
      <c r="G34" s="20" t="n">
        <v>0.5</v>
      </c>
      <c r="H34" s="20" t="n">
        <v>1</v>
      </c>
      <c r="I34" s="18" t="s">
        <v>16</v>
      </c>
      <c r="J34" s="21" t="n">
        <v>346524</v>
      </c>
      <c r="K34" s="22" t="n">
        <f aca="false">ROUND(J34,2)*НДС!$A$1</f>
        <v>401967.84</v>
      </c>
      <c r="L34" s="16" t="n">
        <v>1</v>
      </c>
    </row>
    <row r="35" customFormat="false" ht="12.75" hidden="false" customHeight="false" outlineLevel="0" collapsed="false">
      <c r="A35" s="17" t="s">
        <v>84</v>
      </c>
      <c r="B35" s="34" t="s">
        <v>85</v>
      </c>
      <c r="C35" s="20" t="n">
        <v>30</v>
      </c>
      <c r="D35" s="20" t="s">
        <v>86</v>
      </c>
      <c r="E35" s="20" t="n">
        <v>32</v>
      </c>
      <c r="F35" s="20" t="s">
        <v>83</v>
      </c>
      <c r="G35" s="20" t="n">
        <v>0.5</v>
      </c>
      <c r="H35" s="20" t="n">
        <v>1</v>
      </c>
      <c r="I35" s="18" t="s">
        <v>16</v>
      </c>
      <c r="J35" s="21" t="n">
        <v>346524</v>
      </c>
      <c r="K35" s="22" t="n">
        <f aca="false">ROUND(J35,2)*НДС!$A$1</f>
        <v>401967.84</v>
      </c>
      <c r="L35" s="16" t="n">
        <v>2</v>
      </c>
    </row>
    <row r="36" customFormat="false" ht="35.25" hidden="false" customHeight="true" outlineLevel="0" collapsed="false">
      <c r="A36" s="35" t="s">
        <v>87</v>
      </c>
      <c r="B36" s="35"/>
      <c r="C36" s="35"/>
      <c r="D36" s="35"/>
      <c r="E36" s="35"/>
      <c r="F36" s="35"/>
      <c r="G36" s="35"/>
      <c r="H36" s="35"/>
      <c r="I36" s="35"/>
      <c r="J36" s="23"/>
      <c r="K36" s="22"/>
      <c r="L36" s="16"/>
    </row>
    <row r="37" customFormat="false" ht="12.75" hidden="false" customHeight="false" outlineLevel="0" collapsed="false">
      <c r="A37" s="17" t="s">
        <v>88</v>
      </c>
      <c r="B37" s="34" t="s">
        <v>89</v>
      </c>
      <c r="C37" s="20" t="n">
        <v>6</v>
      </c>
      <c r="D37" s="20" t="s">
        <v>75</v>
      </c>
      <c r="E37" s="20" t="n">
        <v>20</v>
      </c>
      <c r="F37" s="20" t="n">
        <v>111</v>
      </c>
      <c r="G37" s="20" t="n">
        <v>0.25</v>
      </c>
      <c r="H37" s="20" t="n">
        <v>1</v>
      </c>
      <c r="I37" s="18" t="s">
        <v>16</v>
      </c>
      <c r="J37" s="21" t="n">
        <v>248808</v>
      </c>
      <c r="K37" s="22" t="n">
        <f aca="false">ROUND(J37,2)*НДС!$A$1</f>
        <v>288617.28</v>
      </c>
      <c r="L37" s="16" t="n">
        <v>2</v>
      </c>
    </row>
    <row r="38" customFormat="false" ht="12.75" hidden="false" customHeight="false" outlineLevel="0" collapsed="false">
      <c r="A38" s="17" t="s">
        <v>90</v>
      </c>
      <c r="B38" s="34" t="s">
        <v>91</v>
      </c>
      <c r="C38" s="20" t="n">
        <v>12</v>
      </c>
      <c r="D38" s="20" t="s">
        <v>79</v>
      </c>
      <c r="E38" s="20" t="n">
        <v>20</v>
      </c>
      <c r="F38" s="20" t="n">
        <v>111</v>
      </c>
      <c r="G38" s="20" t="n">
        <v>0.25</v>
      </c>
      <c r="H38" s="20" t="n">
        <v>1</v>
      </c>
      <c r="I38" s="18" t="s">
        <v>16</v>
      </c>
      <c r="J38" s="21" t="n">
        <v>248808</v>
      </c>
      <c r="K38" s="22" t="n">
        <f aca="false">ROUND(J38,2)*НДС!$A$1</f>
        <v>288617.28</v>
      </c>
      <c r="L38" s="16" t="n">
        <v>2</v>
      </c>
    </row>
    <row r="39" customFormat="false" ht="12.75" hidden="false" customHeight="false" outlineLevel="0" collapsed="false">
      <c r="A39" s="17" t="s">
        <v>92</v>
      </c>
      <c r="B39" s="34" t="s">
        <v>93</v>
      </c>
      <c r="C39" s="20" t="n">
        <v>9</v>
      </c>
      <c r="D39" s="20" t="s">
        <v>94</v>
      </c>
      <c r="E39" s="20" t="n">
        <v>25</v>
      </c>
      <c r="F39" s="20" t="n">
        <v>111</v>
      </c>
      <c r="G39" s="20" t="n">
        <v>0.25</v>
      </c>
      <c r="H39" s="20" t="n">
        <v>1</v>
      </c>
      <c r="I39" s="18" t="s">
        <v>16</v>
      </c>
      <c r="J39" s="21" t="n">
        <v>268710</v>
      </c>
      <c r="K39" s="22" t="n">
        <f aca="false">ROUND(J39,2)*НДС!$A$1</f>
        <v>311703.6</v>
      </c>
      <c r="L39" s="16" t="n">
        <v>2</v>
      </c>
    </row>
    <row r="40" customFormat="false" ht="12.75" hidden="false" customHeight="false" outlineLevel="0" collapsed="false">
      <c r="A40" s="17" t="s">
        <v>95</v>
      </c>
      <c r="B40" s="34" t="s">
        <v>96</v>
      </c>
      <c r="C40" s="20" t="n">
        <v>18</v>
      </c>
      <c r="D40" s="20" t="s">
        <v>97</v>
      </c>
      <c r="E40" s="20" t="n">
        <v>25</v>
      </c>
      <c r="F40" s="20" t="n">
        <v>111</v>
      </c>
      <c r="G40" s="20" t="n">
        <v>0.25</v>
      </c>
      <c r="H40" s="20" t="n">
        <v>1</v>
      </c>
      <c r="I40" s="18" t="s">
        <v>16</v>
      </c>
      <c r="J40" s="21" t="n">
        <v>268710</v>
      </c>
      <c r="K40" s="22" t="n">
        <f aca="false">ROUND(J40,2)*НДС!$A$1</f>
        <v>311703.6</v>
      </c>
      <c r="L40" s="16" t="n">
        <v>2</v>
      </c>
    </row>
    <row r="41" customFormat="false" ht="12.75" hidden="false" customHeight="false" outlineLevel="0" collapsed="false">
      <c r="A41" s="17" t="s">
        <v>98</v>
      </c>
      <c r="B41" s="34" t="s">
        <v>99</v>
      </c>
      <c r="C41" s="20" t="n">
        <v>15</v>
      </c>
      <c r="D41" s="20" t="s">
        <v>82</v>
      </c>
      <c r="E41" s="20" t="n">
        <v>32</v>
      </c>
      <c r="F41" s="20" t="n">
        <v>128</v>
      </c>
      <c r="G41" s="20" t="n">
        <v>0.5</v>
      </c>
      <c r="H41" s="20" t="n">
        <v>1</v>
      </c>
      <c r="I41" s="18" t="s">
        <v>16</v>
      </c>
      <c r="J41" s="21" t="n">
        <v>276858</v>
      </c>
      <c r="K41" s="22" t="n">
        <f aca="false">ROUND(J41,2)*НДС!$A$1</f>
        <v>321155.28</v>
      </c>
      <c r="L41" s="16" t="n">
        <v>2</v>
      </c>
    </row>
    <row r="42" customFormat="false" ht="12.75" hidden="false" customHeight="false" outlineLevel="0" collapsed="false">
      <c r="A42" s="17" t="s">
        <v>100</v>
      </c>
      <c r="B42" s="34" t="s">
        <v>101</v>
      </c>
      <c r="C42" s="20" t="n">
        <v>30</v>
      </c>
      <c r="D42" s="20" t="s">
        <v>86</v>
      </c>
      <c r="E42" s="20" t="n">
        <v>32</v>
      </c>
      <c r="F42" s="20" t="n">
        <v>128</v>
      </c>
      <c r="G42" s="20" t="n">
        <v>0.5</v>
      </c>
      <c r="H42" s="20" t="n">
        <v>1</v>
      </c>
      <c r="I42" s="18" t="s">
        <v>16</v>
      </c>
      <c r="J42" s="21" t="n">
        <v>276858</v>
      </c>
      <c r="K42" s="22" t="n">
        <f aca="false">ROUND(J42,2)*НДС!$A$1</f>
        <v>321155.28</v>
      </c>
      <c r="L42" s="16" t="n">
        <v>2</v>
      </c>
    </row>
    <row r="43" customFormat="false" ht="12.75" hidden="false" customHeight="false" outlineLevel="0" collapsed="false">
      <c r="A43" s="17" t="s">
        <v>102</v>
      </c>
      <c r="B43" s="34" t="s">
        <v>103</v>
      </c>
      <c r="C43" s="20" t="n">
        <v>22</v>
      </c>
      <c r="D43" s="20" t="s">
        <v>104</v>
      </c>
      <c r="E43" s="20" t="n">
        <v>40</v>
      </c>
      <c r="F43" s="20" t="n">
        <v>128</v>
      </c>
      <c r="G43" s="36" t="n">
        <v>1</v>
      </c>
      <c r="H43" s="20" t="n">
        <v>1</v>
      </c>
      <c r="I43" s="18" t="s">
        <v>16</v>
      </c>
      <c r="J43" s="21" t="n">
        <v>306714</v>
      </c>
      <c r="K43" s="22" t="n">
        <f aca="false">ROUND(J43,2)*НДС!$A$1</f>
        <v>355788.24</v>
      </c>
      <c r="L43" s="16" t="n">
        <v>2</v>
      </c>
    </row>
    <row r="44" customFormat="false" ht="12.75" hidden="false" customHeight="false" outlineLevel="0" collapsed="false">
      <c r="A44" s="17" t="s">
        <v>105</v>
      </c>
      <c r="B44" s="34" t="s">
        <v>106</v>
      </c>
      <c r="C44" s="20" t="n">
        <v>45</v>
      </c>
      <c r="D44" s="20" t="s">
        <v>107</v>
      </c>
      <c r="E44" s="20" t="n">
        <v>40</v>
      </c>
      <c r="F44" s="20" t="n">
        <v>128</v>
      </c>
      <c r="G44" s="36" t="n">
        <v>1</v>
      </c>
      <c r="H44" s="20" t="n">
        <v>1</v>
      </c>
      <c r="I44" s="18" t="s">
        <v>16</v>
      </c>
      <c r="J44" s="21" t="n">
        <v>306714</v>
      </c>
      <c r="K44" s="22" t="n">
        <f aca="false">ROUND(J44,2)*НДС!$A$1</f>
        <v>355788.24</v>
      </c>
      <c r="L44" s="16" t="n">
        <v>2</v>
      </c>
    </row>
    <row r="45" customFormat="false" ht="14.25" hidden="false" customHeight="true" outlineLevel="0" collapsed="false">
      <c r="A45" s="17" t="s">
        <v>108</v>
      </c>
      <c r="B45" s="34" t="s">
        <v>109</v>
      </c>
      <c r="C45" s="20" t="n">
        <v>36</v>
      </c>
      <c r="D45" s="20" t="s">
        <v>110</v>
      </c>
      <c r="E45" s="20" t="n">
        <v>50</v>
      </c>
      <c r="F45" s="20" t="n">
        <v>153</v>
      </c>
      <c r="G45" s="20" t="n">
        <v>1.25</v>
      </c>
      <c r="H45" s="20" t="n">
        <v>1</v>
      </c>
      <c r="I45" s="18" t="s">
        <v>16</v>
      </c>
      <c r="J45" s="21" t="n">
        <v>315762</v>
      </c>
      <c r="K45" s="22" t="n">
        <f aca="false">ROUND(J45,2)*НДС!$A$1</f>
        <v>366283.92</v>
      </c>
      <c r="L45" s="16" t="n">
        <v>2</v>
      </c>
    </row>
    <row r="46" customFormat="false" ht="12.75" hidden="false" customHeight="false" outlineLevel="0" collapsed="false">
      <c r="A46" s="17" t="s">
        <v>111</v>
      </c>
      <c r="B46" s="34" t="s">
        <v>112</v>
      </c>
      <c r="C46" s="20" t="n">
        <v>72</v>
      </c>
      <c r="D46" s="20" t="s">
        <v>113</v>
      </c>
      <c r="E46" s="20" t="n">
        <v>50</v>
      </c>
      <c r="F46" s="20" t="n">
        <v>153</v>
      </c>
      <c r="G46" s="20" t="n">
        <v>1.25</v>
      </c>
      <c r="H46" s="20" t="n">
        <v>1</v>
      </c>
      <c r="I46" s="18" t="s">
        <v>16</v>
      </c>
      <c r="J46" s="21" t="n">
        <v>315762</v>
      </c>
      <c r="K46" s="22" t="n">
        <f aca="false">ROUND(J46,2)*НДС!$A$1</f>
        <v>366283.92</v>
      </c>
      <c r="L46" s="16" t="n">
        <v>2</v>
      </c>
    </row>
    <row r="47" customFormat="false" ht="27.75" hidden="false" customHeight="true" outlineLevel="0" collapsed="false">
      <c r="A47" s="35" t="s">
        <v>114</v>
      </c>
      <c r="B47" s="35"/>
      <c r="C47" s="35"/>
      <c r="D47" s="35"/>
      <c r="E47" s="35"/>
      <c r="F47" s="35"/>
      <c r="G47" s="35"/>
      <c r="H47" s="35"/>
      <c r="I47" s="35"/>
      <c r="J47" s="23"/>
      <c r="K47" s="22"/>
      <c r="L47" s="16"/>
    </row>
    <row r="48" customFormat="false" ht="12.75" hidden="false" customHeight="false" outlineLevel="0" collapsed="false">
      <c r="A48" s="17" t="s">
        <v>115</v>
      </c>
      <c r="B48" s="37" t="s">
        <v>116</v>
      </c>
      <c r="C48" s="20" t="n">
        <v>6</v>
      </c>
      <c r="D48" s="20" t="s">
        <v>75</v>
      </c>
      <c r="E48" s="20" t="n">
        <v>20</v>
      </c>
      <c r="F48" s="20" t="n">
        <v>155</v>
      </c>
      <c r="G48" s="20" t="n">
        <v>0.25</v>
      </c>
      <c r="H48" s="20" t="n">
        <v>1</v>
      </c>
      <c r="I48" s="18" t="s">
        <v>16</v>
      </c>
      <c r="J48" s="38" t="n">
        <v>340188</v>
      </c>
      <c r="K48" s="22" t="n">
        <f aca="false">ROUND(J48,2)*НДС!$A$1</f>
        <v>394618.08</v>
      </c>
      <c r="L48" s="16" t="n">
        <v>1</v>
      </c>
    </row>
    <row r="49" customFormat="false" ht="12.75" hidden="false" customHeight="false" outlineLevel="0" collapsed="false">
      <c r="A49" s="17" t="s">
        <v>117</v>
      </c>
      <c r="B49" s="37" t="s">
        <v>118</v>
      </c>
      <c r="C49" s="20" t="n">
        <v>12</v>
      </c>
      <c r="D49" s="20" t="s">
        <v>79</v>
      </c>
      <c r="E49" s="20" t="n">
        <v>20</v>
      </c>
      <c r="F49" s="20" t="n">
        <v>155</v>
      </c>
      <c r="G49" s="20" t="n">
        <v>0.25</v>
      </c>
      <c r="H49" s="20" t="n">
        <v>1</v>
      </c>
      <c r="I49" s="18" t="s">
        <v>16</v>
      </c>
      <c r="J49" s="38" t="n">
        <v>340188</v>
      </c>
      <c r="K49" s="22" t="n">
        <f aca="false">ROUND(J49,2)*НДС!$A$1</f>
        <v>394618.08</v>
      </c>
      <c r="L49" s="16" t="n">
        <v>2</v>
      </c>
    </row>
    <row r="50" customFormat="false" ht="12.75" hidden="false" customHeight="false" outlineLevel="0" collapsed="false">
      <c r="A50" s="17" t="s">
        <v>119</v>
      </c>
      <c r="B50" s="37" t="s">
        <v>120</v>
      </c>
      <c r="C50" s="20" t="n">
        <v>9</v>
      </c>
      <c r="D50" s="20" t="s">
        <v>94</v>
      </c>
      <c r="E50" s="20" t="n">
        <v>25</v>
      </c>
      <c r="F50" s="20" t="n">
        <v>200</v>
      </c>
      <c r="G50" s="20" t="n">
        <v>0.25</v>
      </c>
      <c r="H50" s="20" t="n">
        <v>1</v>
      </c>
      <c r="I50" s="18" t="s">
        <v>16</v>
      </c>
      <c r="J50" s="38" t="n">
        <v>358290</v>
      </c>
      <c r="K50" s="22" t="n">
        <f aca="false">ROUND(J50,2)*НДС!$A$1</f>
        <v>415616.4</v>
      </c>
      <c r="L50" s="16" t="n">
        <v>1</v>
      </c>
    </row>
    <row r="51" customFormat="false" ht="12.75" hidden="false" customHeight="false" outlineLevel="0" collapsed="false">
      <c r="A51" s="17" t="s">
        <v>121</v>
      </c>
      <c r="B51" s="37" t="s">
        <v>122</v>
      </c>
      <c r="C51" s="20" t="n">
        <v>18</v>
      </c>
      <c r="D51" s="20" t="s">
        <v>97</v>
      </c>
      <c r="E51" s="20" t="n">
        <v>25</v>
      </c>
      <c r="F51" s="20" t="n">
        <v>200</v>
      </c>
      <c r="G51" s="20" t="n">
        <v>0.25</v>
      </c>
      <c r="H51" s="20" t="n">
        <v>1</v>
      </c>
      <c r="I51" s="18" t="s">
        <v>16</v>
      </c>
      <c r="J51" s="38" t="n">
        <v>358290</v>
      </c>
      <c r="K51" s="22" t="n">
        <f aca="false">ROUND(J51,2)*НДС!$A$1</f>
        <v>415616.4</v>
      </c>
      <c r="L51" s="16" t="n">
        <v>2</v>
      </c>
    </row>
    <row r="52" customFormat="false" ht="12.75" hidden="false" customHeight="false" outlineLevel="0" collapsed="false">
      <c r="A52" s="17" t="s">
        <v>123</v>
      </c>
      <c r="B52" s="37" t="s">
        <v>124</v>
      </c>
      <c r="C52" s="20" t="n">
        <v>15</v>
      </c>
      <c r="D52" s="20" t="s">
        <v>82</v>
      </c>
      <c r="E52" s="20" t="n">
        <v>32</v>
      </c>
      <c r="F52" s="20" t="n">
        <v>200</v>
      </c>
      <c r="G52" s="20" t="n">
        <v>0.5</v>
      </c>
      <c r="H52" s="20" t="n">
        <v>1</v>
      </c>
      <c r="I52" s="18" t="s">
        <v>16</v>
      </c>
      <c r="J52" s="38" t="n">
        <v>363720</v>
      </c>
      <c r="K52" s="22" t="n">
        <f aca="false">ROUND(J52,2)*НДС!$A$1</f>
        <v>421915.2</v>
      </c>
      <c r="L52" s="16" t="n">
        <v>1</v>
      </c>
    </row>
    <row r="53" customFormat="false" ht="12.75" hidden="false" customHeight="false" outlineLevel="0" collapsed="false">
      <c r="A53" s="17" t="s">
        <v>125</v>
      </c>
      <c r="B53" s="37" t="s">
        <v>126</v>
      </c>
      <c r="C53" s="20" t="n">
        <v>30</v>
      </c>
      <c r="D53" s="20" t="s">
        <v>86</v>
      </c>
      <c r="E53" s="20" t="n">
        <v>32</v>
      </c>
      <c r="F53" s="20" t="n">
        <v>200</v>
      </c>
      <c r="G53" s="20" t="n">
        <v>0.5</v>
      </c>
      <c r="H53" s="20" t="n">
        <v>1</v>
      </c>
      <c r="I53" s="18" t="s">
        <v>16</v>
      </c>
      <c r="J53" s="38" t="n">
        <v>363720</v>
      </c>
      <c r="K53" s="22" t="n">
        <f aca="false">ROUND(J53,2)*НДС!$A$1</f>
        <v>421915.2</v>
      </c>
      <c r="L53" s="16" t="n">
        <v>2</v>
      </c>
    </row>
    <row r="54" customFormat="false" ht="12.75" hidden="false" customHeight="false" outlineLevel="0" collapsed="false">
      <c r="A54" s="17" t="s">
        <v>127</v>
      </c>
      <c r="B54" s="37" t="s">
        <v>128</v>
      </c>
      <c r="C54" s="20" t="n">
        <v>22</v>
      </c>
      <c r="D54" s="20" t="s">
        <v>104</v>
      </c>
      <c r="E54" s="20" t="n">
        <v>40</v>
      </c>
      <c r="F54" s="20" t="n">
        <v>200</v>
      </c>
      <c r="G54" s="36" t="n">
        <v>1</v>
      </c>
      <c r="H54" s="20" t="n">
        <v>1</v>
      </c>
      <c r="I54" s="18" t="s">
        <v>16</v>
      </c>
      <c r="J54" s="38" t="n">
        <v>379098</v>
      </c>
      <c r="K54" s="22" t="n">
        <f aca="false">ROUND(J54,2)*НДС!$A$1</f>
        <v>439753.68</v>
      </c>
      <c r="L54" s="16" t="n">
        <v>1</v>
      </c>
    </row>
    <row r="55" customFormat="false" ht="12.75" hidden="false" customHeight="false" outlineLevel="0" collapsed="false">
      <c r="A55" s="17" t="s">
        <v>129</v>
      </c>
      <c r="B55" s="37" t="s">
        <v>130</v>
      </c>
      <c r="C55" s="20" t="n">
        <v>45</v>
      </c>
      <c r="D55" s="20" t="s">
        <v>107</v>
      </c>
      <c r="E55" s="20" t="n">
        <v>40</v>
      </c>
      <c r="F55" s="20" t="n">
        <v>200</v>
      </c>
      <c r="G55" s="36" t="n">
        <v>1</v>
      </c>
      <c r="H55" s="20" t="n">
        <v>1</v>
      </c>
      <c r="I55" s="18" t="s">
        <v>16</v>
      </c>
      <c r="J55" s="38" t="n">
        <v>379098</v>
      </c>
      <c r="K55" s="22" t="n">
        <f aca="false">ROUND(J55,2)*НДС!$A$1</f>
        <v>439753.68</v>
      </c>
      <c r="L55" s="16" t="n">
        <v>2</v>
      </c>
    </row>
    <row r="56" customFormat="false" ht="12.75" hidden="false" customHeight="false" outlineLevel="0" collapsed="false">
      <c r="A56" s="17" t="s">
        <v>131</v>
      </c>
      <c r="B56" s="37" t="s">
        <v>132</v>
      </c>
      <c r="C56" s="20" t="n">
        <v>36</v>
      </c>
      <c r="D56" s="20" t="s">
        <v>110</v>
      </c>
      <c r="E56" s="20" t="n">
        <v>50</v>
      </c>
      <c r="F56" s="20" t="n">
        <v>200</v>
      </c>
      <c r="G56" s="20" t="n">
        <v>1.25</v>
      </c>
      <c r="H56" s="20" t="n">
        <v>1</v>
      </c>
      <c r="I56" s="18" t="s">
        <v>16</v>
      </c>
      <c r="J56" s="38" t="n">
        <v>398094</v>
      </c>
      <c r="K56" s="22" t="n">
        <f aca="false">ROUND(J56,2)*НДС!$A$1</f>
        <v>461789.04</v>
      </c>
      <c r="L56" s="16" t="n">
        <v>1</v>
      </c>
    </row>
    <row r="57" customFormat="false" ht="12.75" hidden="false" customHeight="false" outlineLevel="0" collapsed="false">
      <c r="A57" s="17" t="s">
        <v>133</v>
      </c>
      <c r="B57" s="37" t="s">
        <v>134</v>
      </c>
      <c r="C57" s="20" t="n">
        <v>72</v>
      </c>
      <c r="D57" s="20" t="s">
        <v>113</v>
      </c>
      <c r="E57" s="20" t="n">
        <v>50</v>
      </c>
      <c r="F57" s="20" t="n">
        <v>200</v>
      </c>
      <c r="G57" s="20" t="n">
        <v>1.25</v>
      </c>
      <c r="H57" s="20" t="n">
        <v>1</v>
      </c>
      <c r="I57" s="18" t="s">
        <v>16</v>
      </c>
      <c r="J57" s="38" t="n">
        <v>398094</v>
      </c>
      <c r="K57" s="22" t="n">
        <f aca="false">ROUND(J57,2)*НДС!$A$1</f>
        <v>461789.04</v>
      </c>
      <c r="L57" s="16" t="n">
        <v>2</v>
      </c>
    </row>
    <row r="58" customFormat="false" ht="12.75" hidden="false" customHeight="false" outlineLevel="0" collapsed="false">
      <c r="A58" s="17" t="s">
        <v>135</v>
      </c>
      <c r="B58" s="37" t="s">
        <v>136</v>
      </c>
      <c r="C58" s="20" t="n">
        <v>60</v>
      </c>
      <c r="D58" s="20" t="s">
        <v>137</v>
      </c>
      <c r="E58" s="20" t="n">
        <v>65</v>
      </c>
      <c r="F58" s="20" t="n">
        <v>200</v>
      </c>
      <c r="G58" s="20" t="n">
        <v>2.5</v>
      </c>
      <c r="H58" s="20" t="n">
        <v>1</v>
      </c>
      <c r="I58" s="18" t="s">
        <v>16</v>
      </c>
      <c r="J58" s="38" t="n">
        <v>465948</v>
      </c>
      <c r="K58" s="22" t="n">
        <f aca="false">ROUND(J58,2)*НДС!$A$1</f>
        <v>540499.68</v>
      </c>
      <c r="L58" s="16" t="n">
        <v>1</v>
      </c>
    </row>
    <row r="59" customFormat="false" ht="12.75" hidden="false" customHeight="false" outlineLevel="0" collapsed="false">
      <c r="A59" s="17" t="s">
        <v>138</v>
      </c>
      <c r="B59" s="37" t="s">
        <v>139</v>
      </c>
      <c r="C59" s="20" t="n">
        <v>120</v>
      </c>
      <c r="D59" s="20" t="s">
        <v>140</v>
      </c>
      <c r="E59" s="20" t="n">
        <v>65</v>
      </c>
      <c r="F59" s="20" t="n">
        <v>200</v>
      </c>
      <c r="G59" s="20" t="n">
        <v>2.5</v>
      </c>
      <c r="H59" s="20" t="n">
        <v>1</v>
      </c>
      <c r="I59" s="18" t="s">
        <v>16</v>
      </c>
      <c r="J59" s="38" t="n">
        <v>465948</v>
      </c>
      <c r="K59" s="22" t="n">
        <f aca="false">ROUND(J59,2)*НДС!$A$1</f>
        <v>540499.68</v>
      </c>
      <c r="L59" s="16" t="n">
        <v>2</v>
      </c>
    </row>
    <row r="60" customFormat="false" ht="12.75" hidden="false" customHeight="false" outlineLevel="0" collapsed="false">
      <c r="A60" s="17" t="s">
        <v>141</v>
      </c>
      <c r="B60" s="37" t="s">
        <v>142</v>
      </c>
      <c r="C60" s="20" t="n">
        <v>90</v>
      </c>
      <c r="D60" s="20" t="s">
        <v>143</v>
      </c>
      <c r="E60" s="20" t="n">
        <v>80</v>
      </c>
      <c r="F60" s="20" t="n">
        <v>200</v>
      </c>
      <c r="G60" s="20" t="n">
        <v>5</v>
      </c>
      <c r="H60" s="20" t="n">
        <v>1</v>
      </c>
      <c r="I60" s="18" t="s">
        <v>16</v>
      </c>
      <c r="J60" s="38" t="n">
        <v>484050</v>
      </c>
      <c r="K60" s="22" t="n">
        <f aca="false">ROUND(J60,2)*НДС!$A$1</f>
        <v>561498</v>
      </c>
      <c r="L60" s="16" t="n">
        <v>1</v>
      </c>
    </row>
    <row r="61" customFormat="false" ht="12.75" hidden="false" customHeight="false" outlineLevel="0" collapsed="false">
      <c r="A61" s="17" t="s">
        <v>144</v>
      </c>
      <c r="B61" s="37" t="s">
        <v>145</v>
      </c>
      <c r="C61" s="20" t="n">
        <v>180</v>
      </c>
      <c r="D61" s="20" t="s">
        <v>146</v>
      </c>
      <c r="E61" s="20" t="n">
        <v>80</v>
      </c>
      <c r="F61" s="20" t="n">
        <v>300</v>
      </c>
      <c r="G61" s="20" t="n">
        <v>5</v>
      </c>
      <c r="H61" s="20" t="n">
        <v>1</v>
      </c>
      <c r="I61" s="18" t="s">
        <v>16</v>
      </c>
      <c r="J61" s="38" t="n">
        <v>484050</v>
      </c>
      <c r="K61" s="22" t="n">
        <f aca="false">ROUND(J61,2)*НДС!$A$1</f>
        <v>561498</v>
      </c>
      <c r="L61" s="16" t="n">
        <v>2</v>
      </c>
    </row>
    <row r="62" customFormat="false" ht="12.75" hidden="false" customHeight="false" outlineLevel="0" collapsed="false">
      <c r="A62" s="17" t="s">
        <v>147</v>
      </c>
      <c r="B62" s="37" t="s">
        <v>148</v>
      </c>
      <c r="C62" s="20" t="n">
        <v>140</v>
      </c>
      <c r="D62" s="20" t="s">
        <v>149</v>
      </c>
      <c r="E62" s="20" t="n">
        <v>100</v>
      </c>
      <c r="F62" s="20" t="n">
        <v>250</v>
      </c>
      <c r="G62" s="20" t="n">
        <v>5</v>
      </c>
      <c r="H62" s="20" t="n">
        <v>1</v>
      </c>
      <c r="I62" s="18" t="s">
        <v>16</v>
      </c>
      <c r="J62" s="38" t="n">
        <v>515712</v>
      </c>
      <c r="K62" s="22" t="n">
        <f aca="false">ROUND(J62,2)*НДС!$A$1</f>
        <v>598225.92</v>
      </c>
      <c r="L62" s="16" t="n">
        <v>1</v>
      </c>
    </row>
    <row r="63" customFormat="false" ht="12.75" hidden="false" customHeight="false" outlineLevel="0" collapsed="false">
      <c r="A63" s="17" t="s">
        <v>150</v>
      </c>
      <c r="B63" s="37" t="s">
        <v>151</v>
      </c>
      <c r="C63" s="20" t="n">
        <v>280</v>
      </c>
      <c r="D63" s="20" t="s">
        <v>152</v>
      </c>
      <c r="E63" s="20" t="n">
        <v>100</v>
      </c>
      <c r="F63" s="20" t="n">
        <v>250</v>
      </c>
      <c r="G63" s="20" t="n">
        <v>5</v>
      </c>
      <c r="H63" s="20" t="n">
        <v>1</v>
      </c>
      <c r="I63" s="18" t="s">
        <v>16</v>
      </c>
      <c r="J63" s="38" t="n">
        <v>515712</v>
      </c>
      <c r="K63" s="22" t="n">
        <f aca="false">ROUND(J63,2)*НДС!$A$1</f>
        <v>598225.92</v>
      </c>
      <c r="L63" s="16" t="n">
        <v>2</v>
      </c>
    </row>
    <row r="64" customFormat="false" ht="12.75" hidden="false" customHeight="false" outlineLevel="0" collapsed="false">
      <c r="A64" s="17" t="s">
        <v>153</v>
      </c>
      <c r="B64" s="37" t="s">
        <v>154</v>
      </c>
      <c r="C64" s="20" t="n">
        <v>630</v>
      </c>
      <c r="D64" s="20" t="s">
        <v>155</v>
      </c>
      <c r="E64" s="20" t="n">
        <v>150</v>
      </c>
      <c r="F64" s="20" t="n">
        <v>328</v>
      </c>
      <c r="G64" s="20" t="n">
        <v>10</v>
      </c>
      <c r="H64" s="20" t="n">
        <v>1</v>
      </c>
      <c r="I64" s="18" t="s">
        <v>16</v>
      </c>
      <c r="J64" s="38" t="n">
        <v>919890</v>
      </c>
      <c r="K64" s="22" t="n">
        <f aca="false">ROUND(J64,2)*НДС!$A$1</f>
        <v>1067072.4</v>
      </c>
      <c r="L64" s="16" t="n">
        <v>2</v>
      </c>
    </row>
    <row r="65" customFormat="false" ht="12.75" hidden="false" customHeight="false" outlineLevel="0" collapsed="false">
      <c r="A65" s="17" t="s">
        <v>156</v>
      </c>
      <c r="B65" s="37" t="s">
        <v>157</v>
      </c>
      <c r="C65" s="20" t="n">
        <v>1000</v>
      </c>
      <c r="D65" s="20" t="s">
        <v>158</v>
      </c>
      <c r="E65" s="20" t="n">
        <v>200</v>
      </c>
      <c r="F65" s="20" t="n">
        <v>358</v>
      </c>
      <c r="G65" s="20" t="n">
        <v>20</v>
      </c>
      <c r="H65" s="20" t="n">
        <v>1</v>
      </c>
      <c r="I65" s="18" t="s">
        <v>16</v>
      </c>
      <c r="J65" s="38" t="n">
        <v>1583322</v>
      </c>
      <c r="K65" s="22" t="n">
        <f aca="false">ROUND(J65,2)*НДС!$A$1</f>
        <v>1836653.52</v>
      </c>
      <c r="L65" s="16" t="n">
        <v>2</v>
      </c>
    </row>
    <row r="67" customFormat="false" ht="12.75" hidden="false" customHeight="false" outlineLevel="0" collapsed="false">
      <c r="B67" s="1" t="s">
        <v>159</v>
      </c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C68" s="2" t="s">
        <v>160</v>
      </c>
    </row>
    <row r="69" customFormat="false" ht="12.75" hidden="false" customHeight="false" outlineLevel="0" collapsed="false">
      <c r="C69" s="2" t="s">
        <v>161</v>
      </c>
    </row>
    <row r="70" customFormat="false" ht="12.75" hidden="false" customHeight="false" outlineLevel="0" collapsed="false">
      <c r="C70" s="2" t="s">
        <v>162</v>
      </c>
    </row>
  </sheetData>
  <mergeCells count="20">
    <mergeCell ref="C7:G7"/>
    <mergeCell ref="C9:G9"/>
    <mergeCell ref="C10:G10"/>
    <mergeCell ref="C11:G11"/>
    <mergeCell ref="C12:G12"/>
    <mergeCell ref="C14:G14"/>
    <mergeCell ref="C15:G15"/>
    <mergeCell ref="C16:G16"/>
    <mergeCell ref="C17:G17"/>
    <mergeCell ref="C19:G19"/>
    <mergeCell ref="C20:G20"/>
    <mergeCell ref="C21:G21"/>
    <mergeCell ref="C22:G22"/>
    <mergeCell ref="C23:G23"/>
    <mergeCell ref="C24:G24"/>
    <mergeCell ref="C25:G25"/>
    <mergeCell ref="C27:G27"/>
    <mergeCell ref="A31:I31"/>
    <mergeCell ref="A36:I36"/>
    <mergeCell ref="A47:I4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46" colorId="64" zoomScale="110" zoomScaleNormal="110" zoomScalePageLayoutView="100" workbookViewId="0">
      <selection pane="topLeft" activeCell="O36" activeCellId="0" sqref="O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8.4"/>
    <col collapsed="false" customWidth="true" hidden="false" outlineLevel="0" max="3" min="3" style="1" width="11.43"/>
    <col collapsed="false" customWidth="true" hidden="false" outlineLevel="0" max="4" min="4" style="1" width="15.42"/>
    <col collapsed="false" customWidth="true" hidden="false" outlineLevel="0" max="5" min="5" style="1" width="17.71"/>
    <col collapsed="false" customWidth="true" hidden="false" outlineLevel="0" max="6" min="6" style="1" width="13.62"/>
    <col collapsed="false" customWidth="true" hidden="false" outlineLevel="0" max="7" min="7" style="1" width="28.71"/>
    <col collapsed="false" customWidth="true" hidden="false" outlineLevel="0" max="8" min="8" style="1" width="11.43"/>
    <col collapsed="false" customWidth="true" hidden="false" outlineLevel="0" max="9" min="9" style="1" width="16.26"/>
    <col collapsed="false" customWidth="true" hidden="false" outlineLevel="0" max="10" min="10" style="39" width="10.42"/>
    <col collapsed="false" customWidth="true" hidden="false" outlineLevel="0" max="11" min="11" style="39" width="10.29"/>
    <col collapsed="false" customWidth="true" hidden="false" outlineLevel="0" max="12" min="12" style="40" width="2.71"/>
    <col collapsed="false" customWidth="false" hidden="false" outlineLevel="0" max="1024" min="13" style="1" width="9.13"/>
  </cols>
  <sheetData>
    <row r="1" customFormat="false" ht="12.75" hidden="false" customHeight="true" outlineLevel="0" collapsed="false">
      <c r="A1" s="8" t="s">
        <v>163</v>
      </c>
    </row>
    <row r="2" customFormat="false" ht="29.25" hidden="false" customHeight="true" outlineLevel="0" collapsed="false">
      <c r="A2" s="6" t="s">
        <v>1</v>
      </c>
      <c r="B2" s="41"/>
      <c r="C2" s="41"/>
      <c r="D2" s="41"/>
      <c r="E2" s="41"/>
      <c r="F2" s="41"/>
      <c r="G2" s="41"/>
      <c r="H2" s="41"/>
      <c r="I2" s="41"/>
      <c r="J2" s="42"/>
      <c r="K2" s="43"/>
    </row>
    <row r="3" customFormat="false" ht="46.25" hidden="false" customHeight="false" outlineLevel="0" collapsed="false">
      <c r="A3" s="29" t="s">
        <v>4</v>
      </c>
      <c r="B3" s="29" t="s">
        <v>69</v>
      </c>
      <c r="C3" s="29" t="s">
        <v>164</v>
      </c>
      <c r="D3" s="29" t="s">
        <v>165</v>
      </c>
      <c r="E3" s="29" t="s">
        <v>166</v>
      </c>
      <c r="F3" s="29" t="s">
        <v>167</v>
      </c>
      <c r="G3" s="29" t="s">
        <v>168</v>
      </c>
      <c r="H3" s="29" t="s">
        <v>7</v>
      </c>
      <c r="I3" s="29" t="s">
        <v>8</v>
      </c>
      <c r="J3" s="30" t="s">
        <v>9</v>
      </c>
      <c r="K3" s="30" t="s">
        <v>10</v>
      </c>
      <c r="L3" s="44" t="s">
        <v>11</v>
      </c>
    </row>
    <row r="4" customFormat="false" ht="18.75" hidden="false" customHeight="true" outlineLevel="0" collapsed="false">
      <c r="A4" s="45" t="s">
        <v>169</v>
      </c>
      <c r="B4" s="45"/>
      <c r="C4" s="45"/>
      <c r="D4" s="45"/>
      <c r="E4" s="45"/>
      <c r="F4" s="45"/>
      <c r="G4" s="45"/>
      <c r="H4" s="45"/>
      <c r="I4" s="26"/>
      <c r="J4" s="46"/>
      <c r="K4" s="47"/>
      <c r="L4" s="48"/>
    </row>
    <row r="5" customFormat="false" ht="12.75" hidden="false" customHeight="false" outlineLevel="0" collapsed="false">
      <c r="A5" s="17" t="s">
        <v>170</v>
      </c>
      <c r="B5" s="49" t="n">
        <v>15</v>
      </c>
      <c r="C5" s="50" t="n">
        <v>1.5</v>
      </c>
      <c r="D5" s="51" t="s">
        <v>171</v>
      </c>
      <c r="E5" s="20" t="n">
        <v>1.5</v>
      </c>
      <c r="F5" s="18" t="s">
        <v>172</v>
      </c>
      <c r="G5" s="18" t="s">
        <v>173</v>
      </c>
      <c r="H5" s="20" t="n">
        <v>1</v>
      </c>
      <c r="I5" s="18" t="s">
        <v>174</v>
      </c>
      <c r="J5" s="21" t="n">
        <v>64020</v>
      </c>
      <c r="K5" s="22" t="n">
        <f aca="false">ROUND(J5,2)*НДС!$A$1</f>
        <v>74263.2</v>
      </c>
      <c r="L5" s="48" t="n">
        <v>1</v>
      </c>
      <c r="M5" s="0"/>
    </row>
    <row r="6" customFormat="false" ht="12.75" hidden="false" customHeight="false" outlineLevel="0" collapsed="false">
      <c r="A6" s="17" t="s">
        <v>175</v>
      </c>
      <c r="B6" s="49" t="n">
        <v>15</v>
      </c>
      <c r="C6" s="50" t="n">
        <v>1.5</v>
      </c>
      <c r="D6" s="51" t="s">
        <v>171</v>
      </c>
      <c r="E6" s="20" t="n">
        <v>1.5</v>
      </c>
      <c r="F6" s="18" t="s">
        <v>176</v>
      </c>
      <c r="G6" s="18" t="s">
        <v>173</v>
      </c>
      <c r="H6" s="20" t="n">
        <v>1</v>
      </c>
      <c r="I6" s="18" t="s">
        <v>174</v>
      </c>
      <c r="J6" s="21" t="n">
        <v>64020</v>
      </c>
      <c r="K6" s="22" t="n">
        <f aca="false">ROUND(J6,2)*НДС!$A$1</f>
        <v>74263.2</v>
      </c>
      <c r="L6" s="48" t="n">
        <v>1</v>
      </c>
      <c r="M6" s="0"/>
    </row>
    <row r="7" customFormat="false" ht="12.75" hidden="false" customHeight="false" outlineLevel="0" collapsed="false">
      <c r="A7" s="17" t="s">
        <v>177</v>
      </c>
      <c r="B7" s="49" t="n">
        <v>20</v>
      </c>
      <c r="C7" s="50" t="n">
        <v>2.5</v>
      </c>
      <c r="D7" s="51" t="s">
        <v>178</v>
      </c>
      <c r="E7" s="20" t="n">
        <v>1.5</v>
      </c>
      <c r="F7" s="18" t="s">
        <v>172</v>
      </c>
      <c r="G7" s="18" t="s">
        <v>173</v>
      </c>
      <c r="H7" s="20" t="n">
        <v>1</v>
      </c>
      <c r="I7" s="18" t="s">
        <v>174</v>
      </c>
      <c r="J7" s="21" t="n">
        <v>72684</v>
      </c>
      <c r="K7" s="22" t="n">
        <f aca="false">ROUND(J7,2)*НДС!$A$1</f>
        <v>84313.44</v>
      </c>
      <c r="L7" s="48" t="n">
        <v>3</v>
      </c>
      <c r="M7" s="0"/>
    </row>
    <row r="8" customFormat="false" ht="12.75" hidden="false" customHeight="false" outlineLevel="0" collapsed="false">
      <c r="A8" s="17" t="s">
        <v>179</v>
      </c>
      <c r="B8" s="49" t="n">
        <v>20</v>
      </c>
      <c r="C8" s="50" t="n">
        <v>2.5</v>
      </c>
      <c r="D8" s="51" t="s">
        <v>178</v>
      </c>
      <c r="E8" s="20" t="n">
        <v>1.5</v>
      </c>
      <c r="F8" s="18" t="s">
        <v>176</v>
      </c>
      <c r="G8" s="18" t="s">
        <v>173</v>
      </c>
      <c r="H8" s="20" t="n">
        <v>1</v>
      </c>
      <c r="I8" s="18" t="s">
        <v>174</v>
      </c>
      <c r="J8" s="21" t="n">
        <v>72684</v>
      </c>
      <c r="K8" s="22" t="n">
        <f aca="false">ROUND(J8,2)*НДС!$A$1</f>
        <v>84313.44</v>
      </c>
      <c r="L8" s="48" t="n">
        <v>3</v>
      </c>
      <c r="M8" s="0"/>
    </row>
    <row r="9" customFormat="false" ht="12.75" hidden="false" customHeight="false" outlineLevel="0" collapsed="false">
      <c r="A9" s="17" t="s">
        <v>180</v>
      </c>
      <c r="B9" s="49" t="n">
        <v>25</v>
      </c>
      <c r="C9" s="50" t="n">
        <v>3.5</v>
      </c>
      <c r="D9" s="51" t="s">
        <v>181</v>
      </c>
      <c r="E9" s="20" t="n">
        <v>1.5</v>
      </c>
      <c r="F9" s="18" t="s">
        <v>172</v>
      </c>
      <c r="G9" s="18" t="s">
        <v>173</v>
      </c>
      <c r="H9" s="20" t="n">
        <v>1</v>
      </c>
      <c r="I9" s="18" t="s">
        <v>174</v>
      </c>
      <c r="J9" s="21" t="n">
        <v>80388</v>
      </c>
      <c r="K9" s="22" t="n">
        <f aca="false">ROUND(J9,2)*НДС!$A$1</f>
        <v>93250.08</v>
      </c>
      <c r="L9" s="48" t="n">
        <v>3</v>
      </c>
      <c r="M9" s="0"/>
    </row>
    <row r="10" customFormat="false" ht="12.75" hidden="false" customHeight="false" outlineLevel="0" collapsed="false">
      <c r="A10" s="17" t="s">
        <v>182</v>
      </c>
      <c r="B10" s="49" t="n">
        <v>25</v>
      </c>
      <c r="C10" s="50" t="n">
        <v>3.5</v>
      </c>
      <c r="D10" s="51" t="s">
        <v>181</v>
      </c>
      <c r="E10" s="20" t="n">
        <v>1.5</v>
      </c>
      <c r="F10" s="18" t="s">
        <v>176</v>
      </c>
      <c r="G10" s="18" t="s">
        <v>173</v>
      </c>
      <c r="H10" s="20" t="n">
        <v>1</v>
      </c>
      <c r="I10" s="18" t="s">
        <v>174</v>
      </c>
      <c r="J10" s="21" t="n">
        <v>80388</v>
      </c>
      <c r="K10" s="22" t="n">
        <f aca="false">ROUND(J10,2)*НДС!$A$1</f>
        <v>93250.08</v>
      </c>
      <c r="L10" s="48" t="n">
        <v>3</v>
      </c>
      <c r="M10" s="0"/>
    </row>
    <row r="11" customFormat="false" ht="12.75" hidden="false" customHeight="false" outlineLevel="0" collapsed="false">
      <c r="A11" s="17" t="s">
        <v>183</v>
      </c>
      <c r="B11" s="49" t="n">
        <v>15</v>
      </c>
      <c r="C11" s="50" t="n">
        <v>1.5</v>
      </c>
      <c r="D11" s="51" t="s">
        <v>171</v>
      </c>
      <c r="E11" s="20" t="n">
        <v>1.5</v>
      </c>
      <c r="F11" s="18" t="s">
        <v>172</v>
      </c>
      <c r="G11" s="18" t="s">
        <v>184</v>
      </c>
      <c r="H11" s="20" t="n">
        <v>1</v>
      </c>
      <c r="I11" s="18" t="s">
        <v>174</v>
      </c>
      <c r="J11" s="21" t="n">
        <v>65754</v>
      </c>
      <c r="K11" s="22" t="n">
        <f aca="false">ROUND(J11,2)*НДС!$A$1</f>
        <v>76274.64</v>
      </c>
      <c r="L11" s="48" t="n">
        <v>1</v>
      </c>
      <c r="M11" s="0"/>
    </row>
    <row r="12" customFormat="false" ht="12.75" hidden="false" customHeight="false" outlineLevel="0" collapsed="false">
      <c r="A12" s="17" t="s">
        <v>185</v>
      </c>
      <c r="B12" s="49" t="n">
        <v>15</v>
      </c>
      <c r="C12" s="50" t="n">
        <v>1.5</v>
      </c>
      <c r="D12" s="51" t="s">
        <v>171</v>
      </c>
      <c r="E12" s="20" t="n">
        <v>1.5</v>
      </c>
      <c r="F12" s="18" t="s">
        <v>176</v>
      </c>
      <c r="G12" s="18" t="s">
        <v>184</v>
      </c>
      <c r="H12" s="20" t="n">
        <v>1</v>
      </c>
      <c r="I12" s="18" t="s">
        <v>174</v>
      </c>
      <c r="J12" s="21" t="n">
        <v>65754</v>
      </c>
      <c r="K12" s="22" t="n">
        <f aca="false">ROUND(J12,2)*НДС!$A$1</f>
        <v>76274.64</v>
      </c>
      <c r="L12" s="48" t="n">
        <v>1</v>
      </c>
      <c r="M12" s="0"/>
    </row>
    <row r="13" customFormat="false" ht="12.75" hidden="false" customHeight="false" outlineLevel="0" collapsed="false">
      <c r="A13" s="17" t="s">
        <v>186</v>
      </c>
      <c r="B13" s="49" t="n">
        <v>20</v>
      </c>
      <c r="C13" s="50" t="n">
        <v>2.5</v>
      </c>
      <c r="D13" s="51" t="s">
        <v>178</v>
      </c>
      <c r="E13" s="20" t="n">
        <v>1.5</v>
      </c>
      <c r="F13" s="18" t="s">
        <v>172</v>
      </c>
      <c r="G13" s="18" t="s">
        <v>184</v>
      </c>
      <c r="H13" s="20" t="n">
        <v>1</v>
      </c>
      <c r="I13" s="18" t="s">
        <v>174</v>
      </c>
      <c r="J13" s="21" t="n">
        <v>73458</v>
      </c>
      <c r="K13" s="22" t="n">
        <f aca="false">ROUND(J13,2)*НДС!$A$1</f>
        <v>85211.28</v>
      </c>
      <c r="L13" s="48" t="n">
        <v>3</v>
      </c>
      <c r="M13" s="0"/>
    </row>
    <row r="14" customFormat="false" ht="12.75" hidden="false" customHeight="false" outlineLevel="0" collapsed="false">
      <c r="A14" s="17" t="s">
        <v>187</v>
      </c>
      <c r="B14" s="49" t="n">
        <v>20</v>
      </c>
      <c r="C14" s="50" t="n">
        <v>2.5</v>
      </c>
      <c r="D14" s="51" t="s">
        <v>178</v>
      </c>
      <c r="E14" s="20" t="n">
        <v>1.5</v>
      </c>
      <c r="F14" s="18" t="s">
        <v>176</v>
      </c>
      <c r="G14" s="18" t="s">
        <v>184</v>
      </c>
      <c r="H14" s="20" t="n">
        <v>1</v>
      </c>
      <c r="I14" s="18" t="s">
        <v>174</v>
      </c>
      <c r="J14" s="21" t="n">
        <v>73458</v>
      </c>
      <c r="K14" s="22" t="n">
        <f aca="false">ROUND(J14,2)*НДС!$A$1</f>
        <v>85211.28</v>
      </c>
      <c r="L14" s="48" t="n">
        <v>3</v>
      </c>
      <c r="M14" s="0"/>
    </row>
    <row r="15" customFormat="false" ht="12.75" hidden="false" customHeight="false" outlineLevel="0" collapsed="false">
      <c r="A15" s="17" t="s">
        <v>188</v>
      </c>
      <c r="B15" s="49" t="n">
        <v>25</v>
      </c>
      <c r="C15" s="50" t="n">
        <v>3.5</v>
      </c>
      <c r="D15" s="51" t="s">
        <v>181</v>
      </c>
      <c r="E15" s="20" t="n">
        <v>1.5</v>
      </c>
      <c r="F15" s="18" t="s">
        <v>172</v>
      </c>
      <c r="G15" s="18" t="s">
        <v>184</v>
      </c>
      <c r="H15" s="20" t="n">
        <v>1</v>
      </c>
      <c r="I15" s="18" t="s">
        <v>174</v>
      </c>
      <c r="J15" s="21" t="n">
        <v>81162</v>
      </c>
      <c r="K15" s="22" t="n">
        <f aca="false">ROUND(J15,2)*НДС!$A$1</f>
        <v>94147.92</v>
      </c>
      <c r="L15" s="48" t="n">
        <v>3</v>
      </c>
      <c r="M15" s="0"/>
    </row>
    <row r="16" customFormat="false" ht="12.75" hidden="false" customHeight="false" outlineLevel="0" collapsed="false">
      <c r="A16" s="17" t="s">
        <v>189</v>
      </c>
      <c r="B16" s="49" t="n">
        <v>25</v>
      </c>
      <c r="C16" s="50" t="n">
        <v>3.5</v>
      </c>
      <c r="D16" s="51" t="s">
        <v>181</v>
      </c>
      <c r="E16" s="20" t="n">
        <v>1.5</v>
      </c>
      <c r="F16" s="18" t="s">
        <v>176</v>
      </c>
      <c r="G16" s="18" t="s">
        <v>184</v>
      </c>
      <c r="H16" s="20" t="n">
        <v>1</v>
      </c>
      <c r="I16" s="18" t="s">
        <v>174</v>
      </c>
      <c r="J16" s="21" t="n">
        <v>81162</v>
      </c>
      <c r="K16" s="22" t="n">
        <f aca="false">ROUND(J16,2)*НДС!$A$1</f>
        <v>94147.92</v>
      </c>
      <c r="L16" s="48" t="n">
        <v>3</v>
      </c>
      <c r="M16" s="0"/>
    </row>
    <row r="17" customFormat="false" ht="15" hidden="false" customHeight="true" outlineLevel="0" collapsed="false">
      <c r="A17" s="17" t="s">
        <v>190</v>
      </c>
      <c r="B17" s="49" t="n">
        <v>15</v>
      </c>
      <c r="C17" s="50" t="n">
        <v>1.5</v>
      </c>
      <c r="D17" s="51" t="s">
        <v>171</v>
      </c>
      <c r="E17" s="20" t="n">
        <v>1.5</v>
      </c>
      <c r="F17" s="18" t="s">
        <v>172</v>
      </c>
      <c r="G17" s="18" t="s">
        <v>191</v>
      </c>
      <c r="H17" s="20" t="n">
        <v>1</v>
      </c>
      <c r="I17" s="18" t="s">
        <v>174</v>
      </c>
      <c r="J17" s="21" t="n">
        <v>68760</v>
      </c>
      <c r="K17" s="22" t="n">
        <f aca="false">ROUND(J17,2)*НДС!$A$1</f>
        <v>79761.6</v>
      </c>
      <c r="L17" s="48" t="n">
        <v>3</v>
      </c>
      <c r="M17" s="0"/>
    </row>
    <row r="18" customFormat="false" ht="15" hidden="false" customHeight="true" outlineLevel="0" collapsed="false">
      <c r="A18" s="17" t="s">
        <v>192</v>
      </c>
      <c r="B18" s="49" t="n">
        <v>15</v>
      </c>
      <c r="C18" s="50" t="n">
        <v>1.5</v>
      </c>
      <c r="D18" s="51" t="s">
        <v>171</v>
      </c>
      <c r="E18" s="20" t="n">
        <v>1.5</v>
      </c>
      <c r="F18" s="18" t="s">
        <v>176</v>
      </c>
      <c r="G18" s="18" t="s">
        <v>191</v>
      </c>
      <c r="H18" s="20" t="n">
        <v>1</v>
      </c>
      <c r="I18" s="18" t="s">
        <v>174</v>
      </c>
      <c r="J18" s="21" t="n">
        <v>68760</v>
      </c>
      <c r="K18" s="22" t="n">
        <f aca="false">ROUND(J18,2)*НДС!$A$1</f>
        <v>79761.6</v>
      </c>
      <c r="L18" s="48" t="n">
        <v>3</v>
      </c>
      <c r="M18" s="0"/>
    </row>
    <row r="19" customFormat="false" ht="15" hidden="false" customHeight="true" outlineLevel="0" collapsed="false">
      <c r="A19" s="17" t="s">
        <v>193</v>
      </c>
      <c r="B19" s="49" t="n">
        <v>20</v>
      </c>
      <c r="C19" s="50" t="n">
        <v>2.5</v>
      </c>
      <c r="D19" s="51" t="s">
        <v>178</v>
      </c>
      <c r="E19" s="20" t="n">
        <v>1.5</v>
      </c>
      <c r="F19" s="18" t="s">
        <v>172</v>
      </c>
      <c r="G19" s="18" t="s">
        <v>191</v>
      </c>
      <c r="H19" s="20" t="n">
        <v>1</v>
      </c>
      <c r="I19" s="18" t="s">
        <v>174</v>
      </c>
      <c r="J19" s="21" t="n">
        <v>76464</v>
      </c>
      <c r="K19" s="22" t="n">
        <f aca="false">ROUND(J19,2)*НДС!$A$1</f>
        <v>88698.24</v>
      </c>
      <c r="L19" s="48" t="n">
        <v>3</v>
      </c>
      <c r="M19" s="0"/>
    </row>
    <row r="20" customFormat="false" ht="15" hidden="false" customHeight="true" outlineLevel="0" collapsed="false">
      <c r="A20" s="17" t="s">
        <v>194</v>
      </c>
      <c r="B20" s="49" t="n">
        <v>20</v>
      </c>
      <c r="C20" s="50" t="n">
        <v>2.5</v>
      </c>
      <c r="D20" s="51" t="s">
        <v>178</v>
      </c>
      <c r="E20" s="20" t="n">
        <v>1.5</v>
      </c>
      <c r="F20" s="18" t="s">
        <v>176</v>
      </c>
      <c r="G20" s="18" t="s">
        <v>191</v>
      </c>
      <c r="H20" s="20" t="n">
        <v>1</v>
      </c>
      <c r="I20" s="18" t="s">
        <v>174</v>
      </c>
      <c r="J20" s="21" t="n">
        <v>76464</v>
      </c>
      <c r="K20" s="22" t="n">
        <f aca="false">ROUND(J20,2)*НДС!$A$1</f>
        <v>88698.24</v>
      </c>
      <c r="L20" s="48" t="n">
        <v>3</v>
      </c>
      <c r="M20" s="0"/>
    </row>
    <row r="21" customFormat="false" ht="15" hidden="false" customHeight="true" outlineLevel="0" collapsed="false">
      <c r="A21" s="17" t="s">
        <v>195</v>
      </c>
      <c r="B21" s="49" t="n">
        <v>25</v>
      </c>
      <c r="C21" s="50" t="n">
        <v>3.5</v>
      </c>
      <c r="D21" s="51" t="s">
        <v>181</v>
      </c>
      <c r="E21" s="20" t="n">
        <v>1.5</v>
      </c>
      <c r="F21" s="18" t="s">
        <v>172</v>
      </c>
      <c r="G21" s="18" t="s">
        <v>191</v>
      </c>
      <c r="H21" s="20" t="n">
        <v>1</v>
      </c>
      <c r="I21" s="18" t="s">
        <v>174</v>
      </c>
      <c r="J21" s="21" t="n">
        <v>84162</v>
      </c>
      <c r="K21" s="22" t="n">
        <f aca="false">ROUND(J21,2)*НДС!$A$1</f>
        <v>97627.92</v>
      </c>
      <c r="L21" s="48" t="n">
        <v>3</v>
      </c>
      <c r="M21" s="0"/>
    </row>
    <row r="22" customFormat="false" ht="15" hidden="false" customHeight="true" outlineLevel="0" collapsed="false">
      <c r="A22" s="17" t="s">
        <v>196</v>
      </c>
      <c r="B22" s="49" t="n">
        <v>25</v>
      </c>
      <c r="C22" s="50" t="n">
        <v>3.5</v>
      </c>
      <c r="D22" s="51" t="s">
        <v>181</v>
      </c>
      <c r="E22" s="20" t="n">
        <v>1.5</v>
      </c>
      <c r="F22" s="18" t="s">
        <v>176</v>
      </c>
      <c r="G22" s="18" t="s">
        <v>191</v>
      </c>
      <c r="H22" s="20" t="n">
        <v>1</v>
      </c>
      <c r="I22" s="18" t="s">
        <v>174</v>
      </c>
      <c r="J22" s="21" t="n">
        <v>84162</v>
      </c>
      <c r="K22" s="22" t="n">
        <f aca="false">ROUND(J22,2)*НДС!$A$1</f>
        <v>97627.92</v>
      </c>
      <c r="L22" s="48" t="n">
        <v>3</v>
      </c>
      <c r="M22" s="0"/>
    </row>
    <row r="23" customFormat="false" ht="15" hidden="false" customHeight="true" outlineLevel="0" collapsed="false">
      <c r="A23" s="17" t="s">
        <v>197</v>
      </c>
      <c r="B23" s="49" t="n">
        <v>15</v>
      </c>
      <c r="C23" s="50" t="n">
        <v>1.5</v>
      </c>
      <c r="D23" s="51" t="s">
        <v>171</v>
      </c>
      <c r="E23" s="20" t="n">
        <v>1.5</v>
      </c>
      <c r="F23" s="18" t="s">
        <v>172</v>
      </c>
      <c r="G23" s="18" t="s">
        <v>198</v>
      </c>
      <c r="H23" s="20" t="n">
        <v>1</v>
      </c>
      <c r="I23" s="18" t="s">
        <v>174</v>
      </c>
      <c r="J23" s="21" t="n">
        <v>65754</v>
      </c>
      <c r="K23" s="22" t="n">
        <f aca="false">ROUND(J23,2)*НДС!$A$1</f>
        <v>76274.64</v>
      </c>
      <c r="L23" s="48" t="n">
        <v>3</v>
      </c>
      <c r="M23" s="0"/>
    </row>
    <row r="24" customFormat="false" ht="15" hidden="false" customHeight="true" outlineLevel="0" collapsed="false">
      <c r="A24" s="17" t="s">
        <v>199</v>
      </c>
      <c r="B24" s="49" t="n">
        <v>15</v>
      </c>
      <c r="C24" s="50" t="n">
        <v>1.5</v>
      </c>
      <c r="D24" s="51" t="s">
        <v>171</v>
      </c>
      <c r="E24" s="20" t="n">
        <v>1.5</v>
      </c>
      <c r="F24" s="18" t="s">
        <v>176</v>
      </c>
      <c r="G24" s="18" t="s">
        <v>198</v>
      </c>
      <c r="H24" s="20" t="n">
        <v>1</v>
      </c>
      <c r="I24" s="18" t="s">
        <v>174</v>
      </c>
      <c r="J24" s="21" t="n">
        <v>65754</v>
      </c>
      <c r="K24" s="22" t="n">
        <f aca="false">ROUND(J24,2)*НДС!$A$1</f>
        <v>76274.64</v>
      </c>
      <c r="L24" s="48" t="n">
        <v>3</v>
      </c>
      <c r="M24" s="0"/>
    </row>
    <row r="25" customFormat="false" ht="15" hidden="false" customHeight="true" outlineLevel="0" collapsed="false">
      <c r="A25" s="17" t="s">
        <v>200</v>
      </c>
      <c r="B25" s="49" t="n">
        <v>20</v>
      </c>
      <c r="C25" s="50" t="n">
        <v>2.5</v>
      </c>
      <c r="D25" s="51" t="s">
        <v>178</v>
      </c>
      <c r="E25" s="20" t="n">
        <v>1.5</v>
      </c>
      <c r="F25" s="18" t="s">
        <v>172</v>
      </c>
      <c r="G25" s="18" t="s">
        <v>198</v>
      </c>
      <c r="H25" s="20" t="n">
        <v>1</v>
      </c>
      <c r="I25" s="18" t="s">
        <v>174</v>
      </c>
      <c r="J25" s="21" t="n">
        <v>73458</v>
      </c>
      <c r="K25" s="22" t="n">
        <f aca="false">ROUND(J25,2)*НДС!$A$1</f>
        <v>85211.28</v>
      </c>
      <c r="L25" s="48" t="n">
        <v>3</v>
      </c>
      <c r="M25" s="0"/>
    </row>
    <row r="26" customFormat="false" ht="15" hidden="false" customHeight="true" outlineLevel="0" collapsed="false">
      <c r="A26" s="17" t="s">
        <v>201</v>
      </c>
      <c r="B26" s="49" t="n">
        <v>20</v>
      </c>
      <c r="C26" s="50" t="n">
        <v>2.5</v>
      </c>
      <c r="D26" s="51" t="s">
        <v>178</v>
      </c>
      <c r="E26" s="20" t="n">
        <v>1.5</v>
      </c>
      <c r="F26" s="18" t="s">
        <v>176</v>
      </c>
      <c r="G26" s="18" t="s">
        <v>198</v>
      </c>
      <c r="H26" s="20" t="n">
        <v>1</v>
      </c>
      <c r="I26" s="18" t="s">
        <v>174</v>
      </c>
      <c r="J26" s="21" t="n">
        <v>73458</v>
      </c>
      <c r="K26" s="22" t="n">
        <f aca="false">ROUND(J26,2)*НДС!$A$1</f>
        <v>85211.28</v>
      </c>
      <c r="L26" s="48" t="n">
        <v>3</v>
      </c>
      <c r="M26" s="0"/>
    </row>
    <row r="27" customFormat="false" ht="15" hidden="false" customHeight="true" outlineLevel="0" collapsed="false">
      <c r="A27" s="17" t="s">
        <v>202</v>
      </c>
      <c r="B27" s="49" t="n">
        <v>25</v>
      </c>
      <c r="C27" s="50" t="n">
        <v>3.5</v>
      </c>
      <c r="D27" s="51" t="s">
        <v>181</v>
      </c>
      <c r="E27" s="20" t="n">
        <v>1.5</v>
      </c>
      <c r="F27" s="18" t="s">
        <v>172</v>
      </c>
      <c r="G27" s="18" t="s">
        <v>198</v>
      </c>
      <c r="H27" s="20" t="n">
        <v>1</v>
      </c>
      <c r="I27" s="18" t="s">
        <v>174</v>
      </c>
      <c r="J27" s="21" t="n">
        <v>81162</v>
      </c>
      <c r="K27" s="22" t="n">
        <f aca="false">ROUND(J27,2)*НДС!$A$1</f>
        <v>94147.92</v>
      </c>
      <c r="L27" s="48" t="n">
        <v>3</v>
      </c>
      <c r="M27" s="0"/>
    </row>
    <row r="28" customFormat="false" ht="15" hidden="false" customHeight="true" outlineLevel="0" collapsed="false">
      <c r="A28" s="17" t="s">
        <v>203</v>
      </c>
      <c r="B28" s="49" t="n">
        <v>25</v>
      </c>
      <c r="C28" s="50" t="n">
        <v>3.5</v>
      </c>
      <c r="D28" s="51" t="s">
        <v>181</v>
      </c>
      <c r="E28" s="20" t="n">
        <v>1.5</v>
      </c>
      <c r="F28" s="18" t="s">
        <v>176</v>
      </c>
      <c r="G28" s="18" t="s">
        <v>198</v>
      </c>
      <c r="H28" s="20" t="n">
        <v>1</v>
      </c>
      <c r="I28" s="18" t="s">
        <v>174</v>
      </c>
      <c r="J28" s="21" t="n">
        <v>81162</v>
      </c>
      <c r="K28" s="22" t="n">
        <f aca="false">ROUND(J28,2)*НДС!$A$1</f>
        <v>94147.92</v>
      </c>
      <c r="L28" s="48" t="n">
        <v>3</v>
      </c>
      <c r="M28" s="0"/>
    </row>
    <row r="29" customFormat="false" ht="15" hidden="false" customHeight="true" outlineLevel="0" collapsed="false">
      <c r="A29" s="17" t="s">
        <v>204</v>
      </c>
      <c r="B29" s="49" t="n">
        <v>15</v>
      </c>
      <c r="C29" s="50" t="n">
        <v>1.5</v>
      </c>
      <c r="D29" s="51" t="s">
        <v>171</v>
      </c>
      <c r="E29" s="20" t="n">
        <v>1.5</v>
      </c>
      <c r="F29" s="18" t="s">
        <v>172</v>
      </c>
      <c r="G29" s="18" t="s">
        <v>205</v>
      </c>
      <c r="H29" s="20" t="n">
        <v>1</v>
      </c>
      <c r="I29" s="18" t="s">
        <v>174</v>
      </c>
      <c r="J29" s="21" t="n">
        <v>68760</v>
      </c>
      <c r="K29" s="22" t="n">
        <f aca="false">ROUND(J29,2)*НДС!$A$1</f>
        <v>79761.6</v>
      </c>
      <c r="L29" s="48" t="n">
        <v>3</v>
      </c>
      <c r="M29" s="0"/>
    </row>
    <row r="30" customFormat="false" ht="15" hidden="false" customHeight="true" outlineLevel="0" collapsed="false">
      <c r="A30" s="17" t="s">
        <v>206</v>
      </c>
      <c r="B30" s="49" t="n">
        <v>15</v>
      </c>
      <c r="C30" s="50" t="n">
        <v>1.5</v>
      </c>
      <c r="D30" s="51" t="s">
        <v>171</v>
      </c>
      <c r="E30" s="20" t="n">
        <v>1.5</v>
      </c>
      <c r="F30" s="18" t="s">
        <v>176</v>
      </c>
      <c r="G30" s="18" t="s">
        <v>205</v>
      </c>
      <c r="H30" s="20" t="n">
        <v>1</v>
      </c>
      <c r="I30" s="18" t="s">
        <v>174</v>
      </c>
      <c r="J30" s="21" t="n">
        <v>68760</v>
      </c>
      <c r="K30" s="22" t="n">
        <f aca="false">ROUND(J30,2)*НДС!$A$1</f>
        <v>79761.6</v>
      </c>
      <c r="L30" s="48" t="n">
        <v>3</v>
      </c>
      <c r="M30" s="0"/>
    </row>
    <row r="31" customFormat="false" ht="15" hidden="false" customHeight="true" outlineLevel="0" collapsed="false">
      <c r="A31" s="17" t="s">
        <v>207</v>
      </c>
      <c r="B31" s="49" t="n">
        <v>20</v>
      </c>
      <c r="C31" s="50" t="n">
        <v>2.5</v>
      </c>
      <c r="D31" s="51" t="s">
        <v>178</v>
      </c>
      <c r="E31" s="20" t="n">
        <v>1.5</v>
      </c>
      <c r="F31" s="18" t="s">
        <v>172</v>
      </c>
      <c r="G31" s="18" t="s">
        <v>205</v>
      </c>
      <c r="H31" s="20" t="n">
        <v>1</v>
      </c>
      <c r="I31" s="18" t="s">
        <v>174</v>
      </c>
      <c r="J31" s="21" t="n">
        <v>76464</v>
      </c>
      <c r="K31" s="22" t="n">
        <f aca="false">ROUND(J31,2)*НДС!$A$1</f>
        <v>88698.24</v>
      </c>
      <c r="L31" s="48" t="n">
        <v>3</v>
      </c>
      <c r="M31" s="0"/>
    </row>
    <row r="32" customFormat="false" ht="15" hidden="false" customHeight="true" outlineLevel="0" collapsed="false">
      <c r="A32" s="17" t="s">
        <v>208</v>
      </c>
      <c r="B32" s="49" t="n">
        <v>20</v>
      </c>
      <c r="C32" s="50" t="n">
        <v>2.5</v>
      </c>
      <c r="D32" s="51" t="s">
        <v>178</v>
      </c>
      <c r="E32" s="20" t="n">
        <v>1.5</v>
      </c>
      <c r="F32" s="18" t="s">
        <v>176</v>
      </c>
      <c r="G32" s="18" t="s">
        <v>205</v>
      </c>
      <c r="H32" s="20" t="n">
        <v>1</v>
      </c>
      <c r="I32" s="18" t="s">
        <v>174</v>
      </c>
      <c r="J32" s="21" t="n">
        <v>76464</v>
      </c>
      <c r="K32" s="22" t="n">
        <f aca="false">ROUND(J32,2)*НДС!$A$1</f>
        <v>88698.24</v>
      </c>
      <c r="L32" s="48" t="n">
        <v>3</v>
      </c>
      <c r="M32" s="0"/>
    </row>
    <row r="33" customFormat="false" ht="15" hidden="false" customHeight="true" outlineLevel="0" collapsed="false">
      <c r="A33" s="17" t="s">
        <v>209</v>
      </c>
      <c r="B33" s="49" t="n">
        <v>25</v>
      </c>
      <c r="C33" s="50" t="n">
        <v>3.5</v>
      </c>
      <c r="D33" s="51" t="s">
        <v>181</v>
      </c>
      <c r="E33" s="20" t="n">
        <v>1.5</v>
      </c>
      <c r="F33" s="18" t="s">
        <v>172</v>
      </c>
      <c r="G33" s="18" t="s">
        <v>205</v>
      </c>
      <c r="H33" s="20" t="n">
        <v>1</v>
      </c>
      <c r="I33" s="18" t="s">
        <v>174</v>
      </c>
      <c r="J33" s="21" t="n">
        <v>84162</v>
      </c>
      <c r="K33" s="22" t="n">
        <f aca="false">ROUND(J33,2)*НДС!$A$1</f>
        <v>97627.92</v>
      </c>
      <c r="L33" s="48" t="n">
        <v>3</v>
      </c>
      <c r="M33" s="0"/>
    </row>
    <row r="34" customFormat="false" ht="15" hidden="false" customHeight="true" outlineLevel="0" collapsed="false">
      <c r="A34" s="17" t="s">
        <v>210</v>
      </c>
      <c r="B34" s="49" t="n">
        <v>25</v>
      </c>
      <c r="C34" s="50" t="n">
        <v>3.5</v>
      </c>
      <c r="D34" s="51" t="s">
        <v>181</v>
      </c>
      <c r="E34" s="20" t="n">
        <v>1.5</v>
      </c>
      <c r="F34" s="18" t="s">
        <v>176</v>
      </c>
      <c r="G34" s="18" t="s">
        <v>205</v>
      </c>
      <c r="H34" s="20" t="n">
        <v>1</v>
      </c>
      <c r="I34" s="18" t="s">
        <v>174</v>
      </c>
      <c r="J34" s="21" t="n">
        <v>84162</v>
      </c>
      <c r="K34" s="22" t="n">
        <f aca="false">ROUND(J34,2)*НДС!$A$1</f>
        <v>97627.92</v>
      </c>
      <c r="L34" s="48" t="n">
        <v>3</v>
      </c>
      <c r="M34" s="0"/>
    </row>
    <row r="35" customFormat="false" ht="12.75" hidden="false" customHeight="false" outlineLevel="0" collapsed="false">
      <c r="A35" s="52"/>
      <c r="B35" s="49"/>
      <c r="C35" s="50"/>
      <c r="D35" s="51"/>
      <c r="E35" s="53"/>
      <c r="F35" s="18"/>
      <c r="G35" s="18"/>
      <c r="H35" s="18"/>
      <c r="I35" s="18"/>
      <c r="J35" s="54"/>
      <c r="K35" s="54"/>
      <c r="L35" s="48"/>
      <c r="M35" s="0"/>
    </row>
    <row r="36" customFormat="false" ht="42" hidden="false" customHeight="true" outlineLevel="0" collapsed="false">
      <c r="A36" s="29" t="s">
        <v>4</v>
      </c>
      <c r="B36" s="29" t="s">
        <v>69</v>
      </c>
      <c r="C36" s="29" t="s">
        <v>211</v>
      </c>
      <c r="D36" s="29"/>
      <c r="E36" s="29"/>
      <c r="F36" s="29"/>
      <c r="G36" s="29"/>
      <c r="H36" s="9" t="s">
        <v>7</v>
      </c>
      <c r="I36" s="9" t="s">
        <v>8</v>
      </c>
      <c r="J36" s="30" t="s">
        <v>9</v>
      </c>
      <c r="K36" s="30" t="s">
        <v>10</v>
      </c>
      <c r="L36" s="44" t="s">
        <v>11</v>
      </c>
      <c r="M36" s="0"/>
    </row>
    <row r="37" customFormat="false" ht="12.75" hidden="false" customHeight="false" outlineLevel="0" collapsed="false">
      <c r="A37" s="12" t="s">
        <v>212</v>
      </c>
      <c r="B37" s="12"/>
      <c r="C37" s="12"/>
      <c r="D37" s="12"/>
      <c r="E37" s="12"/>
      <c r="F37" s="12"/>
      <c r="G37" s="12"/>
      <c r="H37" s="55"/>
      <c r="I37" s="55"/>
      <c r="J37" s="56"/>
      <c r="K37" s="57"/>
      <c r="L37" s="48"/>
      <c r="M37" s="0"/>
    </row>
    <row r="38" customFormat="false" ht="12.75" hidden="false" customHeight="false" outlineLevel="0" collapsed="false">
      <c r="A38" s="17" t="s">
        <v>213</v>
      </c>
      <c r="B38" s="51" t="n">
        <v>15</v>
      </c>
      <c r="C38" s="58" t="s">
        <v>214</v>
      </c>
      <c r="D38" s="58"/>
      <c r="E38" s="58"/>
      <c r="F38" s="58"/>
      <c r="G38" s="58"/>
      <c r="H38" s="59" t="n">
        <v>1</v>
      </c>
      <c r="I38" s="18" t="s">
        <v>174</v>
      </c>
      <c r="J38" s="21" t="n">
        <v>5796</v>
      </c>
      <c r="K38" s="22" t="n">
        <f aca="false">ROUND(J38,2)*НДС!$A$1</f>
        <v>6723.36</v>
      </c>
      <c r="L38" s="48" t="n">
        <v>1</v>
      </c>
      <c r="M38" s="0"/>
    </row>
    <row r="39" customFormat="false" ht="12.75" hidden="false" customHeight="false" outlineLevel="0" collapsed="false">
      <c r="A39" s="17" t="s">
        <v>215</v>
      </c>
      <c r="B39" s="51" t="n">
        <v>20</v>
      </c>
      <c r="C39" s="58"/>
      <c r="D39" s="58"/>
      <c r="E39" s="58"/>
      <c r="F39" s="58"/>
      <c r="G39" s="58"/>
      <c r="H39" s="59" t="n">
        <v>1</v>
      </c>
      <c r="I39" s="18" t="s">
        <v>174</v>
      </c>
      <c r="J39" s="21" t="n">
        <v>7626</v>
      </c>
      <c r="K39" s="22" t="n">
        <f aca="false">ROUND(J39,2)*НДС!$A$1</f>
        <v>8846.16</v>
      </c>
      <c r="L39" s="48" t="n">
        <v>1</v>
      </c>
      <c r="M39" s="0"/>
    </row>
    <row r="40" customFormat="false" ht="12.75" hidden="false" customHeight="false" outlineLevel="0" collapsed="false">
      <c r="A40" s="17" t="s">
        <v>216</v>
      </c>
      <c r="B40" s="51" t="n">
        <v>25</v>
      </c>
      <c r="C40" s="58"/>
      <c r="D40" s="58"/>
      <c r="E40" s="58"/>
      <c r="F40" s="58"/>
      <c r="G40" s="58"/>
      <c r="H40" s="59" t="n">
        <v>1</v>
      </c>
      <c r="I40" s="18" t="s">
        <v>174</v>
      </c>
      <c r="J40" s="21" t="n">
        <v>12012</v>
      </c>
      <c r="K40" s="22" t="n">
        <f aca="false">ROUND(J40,2)*НДС!$A$1</f>
        <v>13933.92</v>
      </c>
      <c r="L40" s="48" t="n">
        <v>1</v>
      </c>
      <c r="M40" s="0"/>
    </row>
    <row r="41" customFormat="false" ht="15.75" hidden="false" customHeight="true" outlineLevel="0" collapsed="false">
      <c r="A41" s="60" t="s">
        <v>217</v>
      </c>
      <c r="B41" s="61"/>
      <c r="C41" s="61"/>
      <c r="D41" s="61"/>
      <c r="E41" s="61"/>
      <c r="F41" s="61"/>
      <c r="G41" s="61"/>
      <c r="H41" s="61"/>
      <c r="I41" s="62"/>
      <c r="J41" s="21"/>
      <c r="K41" s="63"/>
      <c r="L41" s="48"/>
      <c r="M41" s="0"/>
    </row>
    <row r="42" customFormat="false" ht="12.75" hidden="false" customHeight="false" outlineLevel="0" collapsed="false">
      <c r="A42" s="17" t="s">
        <v>218</v>
      </c>
      <c r="B42" s="51" t="s">
        <v>219</v>
      </c>
      <c r="C42" s="37" t="s">
        <v>220</v>
      </c>
      <c r="D42" s="37"/>
      <c r="E42" s="37"/>
      <c r="F42" s="37"/>
      <c r="G42" s="37"/>
      <c r="H42" s="51" t="n">
        <v>1</v>
      </c>
      <c r="I42" s="18" t="s">
        <v>174</v>
      </c>
      <c r="J42" s="21" t="n">
        <v>2046</v>
      </c>
      <c r="K42" s="22" t="n">
        <f aca="false">ROUND(J42,2)*НДС!$A$1</f>
        <v>2373.36</v>
      </c>
      <c r="L42" s="48" t="n">
        <v>1</v>
      </c>
      <c r="M42" s="0"/>
    </row>
    <row r="43" customFormat="false" ht="18.2" hidden="false" customHeight="true" outlineLevel="0" collapsed="false">
      <c r="A43" s="60" t="s">
        <v>221</v>
      </c>
      <c r="B43" s="61"/>
      <c r="C43" s="61"/>
      <c r="D43" s="61"/>
      <c r="E43" s="61"/>
      <c r="F43" s="61"/>
      <c r="G43" s="61"/>
      <c r="H43" s="61"/>
      <c r="I43" s="62"/>
      <c r="J43" s="21"/>
      <c r="K43" s="63"/>
      <c r="L43" s="48"/>
      <c r="M43" s="0"/>
    </row>
    <row r="44" customFormat="false" ht="14.25" hidden="false" customHeight="true" outlineLevel="0" collapsed="false">
      <c r="A44" s="17" t="s">
        <v>222</v>
      </c>
      <c r="B44" s="51" t="n">
        <v>15</v>
      </c>
      <c r="C44" s="37" t="s">
        <v>223</v>
      </c>
      <c r="D44" s="37"/>
      <c r="E44" s="37"/>
      <c r="F44" s="37"/>
      <c r="G44" s="37"/>
      <c r="H44" s="51" t="n">
        <v>1</v>
      </c>
      <c r="I44" s="18" t="s">
        <v>174</v>
      </c>
      <c r="J44" s="21" t="n">
        <v>3960</v>
      </c>
      <c r="K44" s="22" t="n">
        <f aca="false">ROUND(J44,2)*НДС!$A$1</f>
        <v>4593.6</v>
      </c>
      <c r="L44" s="48" t="n">
        <v>1</v>
      </c>
      <c r="M44" s="0"/>
    </row>
    <row r="45" customFormat="false" ht="12.75" hidden="false" customHeight="false" outlineLevel="0" collapsed="false">
      <c r="A45" s="17" t="s">
        <v>224</v>
      </c>
      <c r="B45" s="51" t="n">
        <v>20</v>
      </c>
      <c r="C45" s="37" t="s">
        <v>225</v>
      </c>
      <c r="D45" s="37"/>
      <c r="E45" s="37"/>
      <c r="F45" s="37"/>
      <c r="G45" s="37"/>
      <c r="H45" s="51" t="n">
        <v>1</v>
      </c>
      <c r="I45" s="18" t="s">
        <v>174</v>
      </c>
      <c r="J45" s="21" t="n">
        <v>7902</v>
      </c>
      <c r="K45" s="22" t="n">
        <f aca="false">ROUND(J45,2)*НДС!$A$1</f>
        <v>9166.32</v>
      </c>
      <c r="L45" s="48" t="n">
        <v>1</v>
      </c>
      <c r="M45" s="0"/>
    </row>
    <row r="46" customFormat="false" ht="12.75" hidden="false" customHeight="false" outlineLevel="0" collapsed="false">
      <c r="A46" s="17" t="s">
        <v>226</v>
      </c>
      <c r="B46" s="51" t="n">
        <v>25</v>
      </c>
      <c r="C46" s="37" t="s">
        <v>227</v>
      </c>
      <c r="D46" s="37"/>
      <c r="E46" s="37"/>
      <c r="F46" s="37"/>
      <c r="G46" s="37"/>
      <c r="H46" s="51" t="n">
        <v>1</v>
      </c>
      <c r="I46" s="18" t="s">
        <v>174</v>
      </c>
      <c r="J46" s="21" t="n">
        <v>15558</v>
      </c>
      <c r="K46" s="22" t="n">
        <f aca="false">ROUND(J46,2)*НДС!$A$1</f>
        <v>18047.28</v>
      </c>
      <c r="L46" s="40" t="n">
        <v>1</v>
      </c>
      <c r="M46" s="0"/>
    </row>
    <row r="47" customFormat="false" ht="17.25" hidden="false" customHeight="true" outlineLevel="0" collapsed="false">
      <c r="A47" s="64"/>
      <c r="B47" s="64"/>
      <c r="C47" s="64"/>
      <c r="D47" s="64"/>
      <c r="E47" s="64"/>
      <c r="F47" s="64"/>
      <c r="G47" s="64"/>
      <c r="H47" s="64"/>
      <c r="I47" s="64"/>
      <c r="J47" s="65"/>
      <c r="M47" s="0"/>
    </row>
    <row r="48" customFormat="false" ht="40" hidden="false" customHeight="false" outlineLevel="0" collapsed="false">
      <c r="A48" s="29" t="s">
        <v>4</v>
      </c>
      <c r="B48" s="29" t="s">
        <v>69</v>
      </c>
      <c r="C48" s="66" t="s">
        <v>228</v>
      </c>
      <c r="D48" s="66" t="s">
        <v>229</v>
      </c>
      <c r="E48" s="66" t="s">
        <v>230</v>
      </c>
      <c r="F48" s="66" t="s">
        <v>231</v>
      </c>
      <c r="G48" s="66" t="s">
        <v>232</v>
      </c>
      <c r="H48" s="29" t="s">
        <v>7</v>
      </c>
      <c r="I48" s="29" t="s">
        <v>8</v>
      </c>
      <c r="J48" s="30" t="s">
        <v>9</v>
      </c>
      <c r="K48" s="30" t="s">
        <v>10</v>
      </c>
      <c r="L48" s="44" t="s">
        <v>11</v>
      </c>
      <c r="M48" s="0"/>
    </row>
    <row r="49" customFormat="false" ht="18.75" hidden="false" customHeight="true" outlineLevel="0" collapsed="false">
      <c r="A49" s="45" t="s">
        <v>233</v>
      </c>
      <c r="B49" s="45"/>
      <c r="C49" s="45"/>
      <c r="D49" s="45"/>
      <c r="E49" s="45"/>
      <c r="F49" s="45"/>
      <c r="G49" s="45"/>
      <c r="H49" s="45"/>
      <c r="I49" s="26"/>
      <c r="J49" s="46"/>
      <c r="K49" s="47"/>
      <c r="L49" s="48"/>
      <c r="M49" s="0"/>
    </row>
    <row r="50" customFormat="false" ht="12.8" hidden="false" customHeight="false" outlineLevel="0" collapsed="false">
      <c r="A50" s="17" t="s">
        <v>234</v>
      </c>
      <c r="B50" s="49" t="n">
        <v>15</v>
      </c>
      <c r="C50" s="50" t="n">
        <v>1.5</v>
      </c>
      <c r="D50" s="51" t="n">
        <v>80</v>
      </c>
      <c r="E50" s="18" t="s">
        <v>235</v>
      </c>
      <c r="F50" s="18" t="s">
        <v>236</v>
      </c>
      <c r="G50" s="18" t="s">
        <v>184</v>
      </c>
      <c r="H50" s="20" t="n">
        <v>1</v>
      </c>
      <c r="I50" s="18" t="s">
        <v>16</v>
      </c>
      <c r="J50" s="21" t="n">
        <v>16890</v>
      </c>
      <c r="K50" s="22" t="n">
        <f aca="false">ROUND(J50,2)*НДС!$A$1</f>
        <v>19592.4</v>
      </c>
      <c r="L50" s="48" t="n">
        <v>1</v>
      </c>
      <c r="M50" s="0"/>
    </row>
    <row r="51" customFormat="false" ht="12.8" hidden="false" customHeight="false" outlineLevel="0" collapsed="false">
      <c r="A51" s="17" t="s">
        <v>237</v>
      </c>
      <c r="B51" s="49" t="n">
        <v>15</v>
      </c>
      <c r="C51" s="50" t="n">
        <v>1.5</v>
      </c>
      <c r="D51" s="51" t="n">
        <v>110</v>
      </c>
      <c r="E51" s="18" t="s">
        <v>235</v>
      </c>
      <c r="F51" s="18" t="s">
        <v>236</v>
      </c>
      <c r="G51" s="18" t="s">
        <v>184</v>
      </c>
      <c r="H51" s="20" t="n">
        <v>1</v>
      </c>
      <c r="I51" s="18" t="s">
        <v>16</v>
      </c>
      <c r="J51" s="21" t="n">
        <v>16890</v>
      </c>
      <c r="K51" s="22" t="n">
        <f aca="false">ROUND(J51,2)*НДС!$A$1</f>
        <v>19592.4</v>
      </c>
      <c r="L51" s="48" t="n">
        <v>1</v>
      </c>
      <c r="M51" s="0"/>
    </row>
    <row r="52" customFormat="false" ht="12.8" hidden="false" customHeight="false" outlineLevel="0" collapsed="false">
      <c r="A52" s="17" t="s">
        <v>238</v>
      </c>
      <c r="B52" s="49" t="n">
        <v>20</v>
      </c>
      <c r="C52" s="50" t="n">
        <v>2.5</v>
      </c>
      <c r="D52" s="51" t="n">
        <v>130</v>
      </c>
      <c r="E52" s="18" t="s">
        <v>235</v>
      </c>
      <c r="F52" s="18" t="s">
        <v>236</v>
      </c>
      <c r="G52" s="18" t="s">
        <v>184</v>
      </c>
      <c r="H52" s="20" t="n">
        <v>1</v>
      </c>
      <c r="I52" s="18" t="s">
        <v>16</v>
      </c>
      <c r="J52" s="21" t="n">
        <v>19386</v>
      </c>
      <c r="K52" s="22" t="n">
        <f aca="false">ROUND(J52,2)*НДС!$A$1</f>
        <v>22487.76</v>
      </c>
      <c r="L52" s="48" t="n">
        <v>1</v>
      </c>
      <c r="M52" s="0"/>
    </row>
    <row r="53" customFormat="false" ht="12.8" hidden="false" customHeight="false" outlineLevel="0" collapsed="false">
      <c r="A53" s="17" t="s">
        <v>239</v>
      </c>
      <c r="B53" s="49" t="n">
        <v>15</v>
      </c>
      <c r="C53" s="50" t="n">
        <v>1.5</v>
      </c>
      <c r="D53" s="51" t="n">
        <v>80</v>
      </c>
      <c r="E53" s="18" t="s">
        <v>240</v>
      </c>
      <c r="F53" s="18" t="s">
        <v>236</v>
      </c>
      <c r="G53" s="18" t="s">
        <v>184</v>
      </c>
      <c r="H53" s="20" t="n">
        <v>1</v>
      </c>
      <c r="I53" s="18" t="s">
        <v>16</v>
      </c>
      <c r="J53" s="21" t="n">
        <v>15846</v>
      </c>
      <c r="K53" s="22" t="n">
        <f aca="false">ROUND(J53,2)*НДС!$A$1</f>
        <v>18381.36</v>
      </c>
      <c r="L53" s="48" t="n">
        <v>3</v>
      </c>
      <c r="M53" s="0"/>
    </row>
    <row r="54" customFormat="false" ht="12.8" hidden="false" customHeight="false" outlineLevel="0" collapsed="false">
      <c r="A54" s="17" t="s">
        <v>241</v>
      </c>
      <c r="B54" s="49" t="n">
        <v>15</v>
      </c>
      <c r="C54" s="50" t="n">
        <v>1.5</v>
      </c>
      <c r="D54" s="51" t="n">
        <v>110</v>
      </c>
      <c r="E54" s="18" t="s">
        <v>240</v>
      </c>
      <c r="F54" s="18" t="s">
        <v>236</v>
      </c>
      <c r="G54" s="18" t="s">
        <v>184</v>
      </c>
      <c r="H54" s="20" t="n">
        <v>1</v>
      </c>
      <c r="I54" s="18" t="s">
        <v>16</v>
      </c>
      <c r="J54" s="21" t="n">
        <v>15846</v>
      </c>
      <c r="K54" s="22" t="n">
        <f aca="false">ROUND(J54,2)*НДС!$A$1</f>
        <v>18381.36</v>
      </c>
      <c r="L54" s="48" t="n">
        <v>3</v>
      </c>
      <c r="M54" s="0"/>
    </row>
    <row r="55" customFormat="false" ht="12.8" hidden="false" customHeight="false" outlineLevel="0" collapsed="false">
      <c r="A55" s="17" t="s">
        <v>242</v>
      </c>
      <c r="B55" s="49" t="n">
        <v>20</v>
      </c>
      <c r="C55" s="50" t="n">
        <v>2.5</v>
      </c>
      <c r="D55" s="51" t="n">
        <v>130</v>
      </c>
      <c r="E55" s="18" t="s">
        <v>240</v>
      </c>
      <c r="F55" s="18" t="s">
        <v>236</v>
      </c>
      <c r="G55" s="18" t="s">
        <v>184</v>
      </c>
      <c r="H55" s="20" t="n">
        <v>1</v>
      </c>
      <c r="I55" s="18" t="s">
        <v>16</v>
      </c>
      <c r="J55" s="21" t="n">
        <v>17694</v>
      </c>
      <c r="K55" s="22" t="n">
        <f aca="false">ROUND(J55,2)*НДС!$A$1</f>
        <v>20525.04</v>
      </c>
      <c r="L55" s="48" t="n">
        <v>3</v>
      </c>
      <c r="M55" s="0"/>
    </row>
    <row r="56" customFormat="false" ht="12.8" hidden="false" customHeight="false" outlineLevel="0" collapsed="false">
      <c r="A56" s="17" t="s">
        <v>243</v>
      </c>
      <c r="B56" s="49" t="n">
        <v>15</v>
      </c>
      <c r="C56" s="50" t="n">
        <v>1.5</v>
      </c>
      <c r="D56" s="51" t="n">
        <v>80</v>
      </c>
      <c r="E56" s="18" t="s">
        <v>235</v>
      </c>
      <c r="F56" s="18" t="s">
        <v>244</v>
      </c>
      <c r="G56" s="18" t="s">
        <v>245</v>
      </c>
      <c r="H56" s="20" t="n">
        <v>1</v>
      </c>
      <c r="I56" s="18" t="s">
        <v>16</v>
      </c>
      <c r="J56" s="21" t="n">
        <v>7278</v>
      </c>
      <c r="K56" s="22" t="n">
        <f aca="false">ROUND(J56,2)*НДС!$A$1</f>
        <v>8442.48</v>
      </c>
      <c r="L56" s="48" t="n">
        <v>3</v>
      </c>
      <c r="M56" s="0"/>
    </row>
    <row r="57" customFormat="false" ht="12.8" hidden="false" customHeight="false" outlineLevel="0" collapsed="false">
      <c r="A57" s="17" t="s">
        <v>246</v>
      </c>
      <c r="B57" s="49" t="n">
        <v>15</v>
      </c>
      <c r="C57" s="50" t="n">
        <v>1.5</v>
      </c>
      <c r="D57" s="51" t="n">
        <v>110</v>
      </c>
      <c r="E57" s="18" t="s">
        <v>235</v>
      </c>
      <c r="F57" s="18" t="s">
        <v>244</v>
      </c>
      <c r="G57" s="18" t="s">
        <v>245</v>
      </c>
      <c r="H57" s="20" t="n">
        <v>1</v>
      </c>
      <c r="I57" s="18" t="s">
        <v>16</v>
      </c>
      <c r="J57" s="21" t="n">
        <v>7278</v>
      </c>
      <c r="K57" s="22" t="n">
        <f aca="false">ROUND(J57,2)*НДС!$A$1</f>
        <v>8442.48</v>
      </c>
      <c r="L57" s="48" t="n">
        <v>3</v>
      </c>
      <c r="M57" s="0"/>
    </row>
    <row r="58" customFormat="false" ht="12.8" hidden="false" customHeight="false" outlineLevel="0" collapsed="false">
      <c r="A58" s="17" t="s">
        <v>247</v>
      </c>
      <c r="B58" s="49" t="n">
        <v>20</v>
      </c>
      <c r="C58" s="50" t="n">
        <v>2.5</v>
      </c>
      <c r="D58" s="51" t="n">
        <v>130</v>
      </c>
      <c r="E58" s="18" t="s">
        <v>235</v>
      </c>
      <c r="F58" s="18" t="s">
        <v>244</v>
      </c>
      <c r="G58" s="18" t="s">
        <v>245</v>
      </c>
      <c r="H58" s="20" t="n">
        <v>1</v>
      </c>
      <c r="I58" s="18" t="s">
        <v>16</v>
      </c>
      <c r="J58" s="21" t="n">
        <v>9576</v>
      </c>
      <c r="K58" s="22" t="n">
        <f aca="false">ROUND(J58,2)*НДС!$A$1</f>
        <v>11108.16</v>
      </c>
      <c r="L58" s="48" t="n">
        <v>3</v>
      </c>
      <c r="M58" s="0"/>
    </row>
    <row r="59" customFormat="false" ht="12.8" hidden="false" customHeight="false" outlineLevel="0" collapsed="false">
      <c r="A59" s="17" t="s">
        <v>248</v>
      </c>
      <c r="B59" s="49" t="n">
        <v>15</v>
      </c>
      <c r="C59" s="50" t="n">
        <v>1.5</v>
      </c>
      <c r="D59" s="51" t="n">
        <v>80</v>
      </c>
      <c r="E59" s="18" t="s">
        <v>240</v>
      </c>
      <c r="F59" s="18" t="s">
        <v>244</v>
      </c>
      <c r="G59" s="18" t="s">
        <v>245</v>
      </c>
      <c r="H59" s="20" t="n">
        <v>1</v>
      </c>
      <c r="I59" s="18" t="s">
        <v>16</v>
      </c>
      <c r="J59" s="21" t="n">
        <v>6228</v>
      </c>
      <c r="K59" s="22" t="n">
        <f aca="false">ROUND(J59,2)*НДС!$A$1</f>
        <v>7224.48</v>
      </c>
      <c r="L59" s="48" t="n">
        <v>3</v>
      </c>
      <c r="M59" s="0"/>
    </row>
    <row r="60" customFormat="false" ht="12.8" hidden="false" customHeight="false" outlineLevel="0" collapsed="false">
      <c r="A60" s="17" t="s">
        <v>249</v>
      </c>
      <c r="B60" s="49" t="n">
        <v>15</v>
      </c>
      <c r="C60" s="50" t="n">
        <v>1.5</v>
      </c>
      <c r="D60" s="51" t="n">
        <v>110</v>
      </c>
      <c r="E60" s="18" t="s">
        <v>240</v>
      </c>
      <c r="F60" s="18" t="s">
        <v>244</v>
      </c>
      <c r="G60" s="18" t="s">
        <v>245</v>
      </c>
      <c r="H60" s="20" t="n">
        <v>1</v>
      </c>
      <c r="I60" s="18" t="s">
        <v>16</v>
      </c>
      <c r="J60" s="21" t="n">
        <v>6228</v>
      </c>
      <c r="K60" s="22" t="n">
        <f aca="false">ROUND(J60,2)*НДС!$A$1</f>
        <v>7224.48</v>
      </c>
      <c r="L60" s="48" t="n">
        <v>3</v>
      </c>
      <c r="M60" s="0"/>
    </row>
    <row r="61" customFormat="false" ht="12.8" hidden="false" customHeight="false" outlineLevel="0" collapsed="false">
      <c r="A61" s="17" t="s">
        <v>250</v>
      </c>
      <c r="B61" s="49" t="n">
        <v>20</v>
      </c>
      <c r="C61" s="50" t="n">
        <v>2.5</v>
      </c>
      <c r="D61" s="51" t="n">
        <v>130</v>
      </c>
      <c r="E61" s="18" t="s">
        <v>240</v>
      </c>
      <c r="F61" s="18" t="s">
        <v>244</v>
      </c>
      <c r="G61" s="18" t="s">
        <v>245</v>
      </c>
      <c r="H61" s="20" t="n">
        <v>1</v>
      </c>
      <c r="I61" s="18" t="s">
        <v>16</v>
      </c>
      <c r="J61" s="21" t="n">
        <v>7878</v>
      </c>
      <c r="K61" s="22" t="n">
        <f aca="false">ROUND(J61,2)*НДС!$A$1</f>
        <v>9138.48</v>
      </c>
      <c r="L61" s="48" t="n">
        <v>3</v>
      </c>
      <c r="M61" s="0"/>
    </row>
    <row r="62" customFormat="false" ht="15" hidden="false" customHeight="true" outlineLevel="0" collapsed="false">
      <c r="A62" s="17" t="s">
        <v>251</v>
      </c>
      <c r="B62" s="49" t="n">
        <v>15</v>
      </c>
      <c r="C62" s="50" t="n">
        <v>1.5</v>
      </c>
      <c r="D62" s="51" t="n">
        <v>80</v>
      </c>
      <c r="E62" s="18" t="s">
        <v>235</v>
      </c>
      <c r="F62" s="18" t="s">
        <v>244</v>
      </c>
      <c r="G62" s="18" t="s">
        <v>252</v>
      </c>
      <c r="H62" s="20" t="n">
        <v>1</v>
      </c>
      <c r="I62" s="18" t="s">
        <v>16</v>
      </c>
      <c r="J62" s="21" t="n">
        <v>5868</v>
      </c>
      <c r="K62" s="22" t="n">
        <f aca="false">ROUND(J62,2)*НДС!$A$1</f>
        <v>6806.88</v>
      </c>
      <c r="L62" s="48" t="n">
        <v>3</v>
      </c>
      <c r="M62" s="0"/>
    </row>
    <row r="63" customFormat="false" ht="15" hidden="false" customHeight="true" outlineLevel="0" collapsed="false">
      <c r="A63" s="17" t="s">
        <v>253</v>
      </c>
      <c r="B63" s="49" t="n">
        <v>15</v>
      </c>
      <c r="C63" s="50" t="n">
        <v>1.5</v>
      </c>
      <c r="D63" s="51" t="n">
        <v>110</v>
      </c>
      <c r="E63" s="18" t="s">
        <v>235</v>
      </c>
      <c r="F63" s="18" t="s">
        <v>244</v>
      </c>
      <c r="G63" s="18" t="s">
        <v>252</v>
      </c>
      <c r="H63" s="20" t="n">
        <v>1</v>
      </c>
      <c r="I63" s="18" t="s">
        <v>16</v>
      </c>
      <c r="J63" s="21" t="n">
        <v>5868</v>
      </c>
      <c r="K63" s="22" t="n">
        <f aca="false">ROUND(J63,2)*НДС!$A$1</f>
        <v>6806.88</v>
      </c>
      <c r="L63" s="48" t="n">
        <v>3</v>
      </c>
      <c r="M63" s="0"/>
    </row>
    <row r="64" customFormat="false" ht="15" hidden="false" customHeight="true" outlineLevel="0" collapsed="false">
      <c r="A64" s="17" t="s">
        <v>254</v>
      </c>
      <c r="B64" s="49" t="n">
        <v>20</v>
      </c>
      <c r="C64" s="50" t="n">
        <v>2.5</v>
      </c>
      <c r="D64" s="51" t="n">
        <v>130</v>
      </c>
      <c r="E64" s="18" t="s">
        <v>235</v>
      </c>
      <c r="F64" s="18" t="s">
        <v>244</v>
      </c>
      <c r="G64" s="18" t="s">
        <v>252</v>
      </c>
      <c r="H64" s="20" t="n">
        <v>1</v>
      </c>
      <c r="I64" s="18" t="s">
        <v>16</v>
      </c>
      <c r="J64" s="21" t="n">
        <v>8364</v>
      </c>
      <c r="K64" s="22" t="n">
        <f aca="false">ROUND(J64,2)*НДС!$A$1</f>
        <v>9702.24</v>
      </c>
      <c r="L64" s="48" t="n">
        <v>3</v>
      </c>
      <c r="M64" s="0"/>
    </row>
    <row r="65" customFormat="false" ht="15" hidden="false" customHeight="true" outlineLevel="0" collapsed="false">
      <c r="A65" s="17" t="s">
        <v>255</v>
      </c>
      <c r="B65" s="49" t="n">
        <v>15</v>
      </c>
      <c r="C65" s="50" t="n">
        <v>1.5</v>
      </c>
      <c r="D65" s="51" t="n">
        <v>80</v>
      </c>
      <c r="E65" s="18" t="s">
        <v>240</v>
      </c>
      <c r="F65" s="18" t="s">
        <v>244</v>
      </c>
      <c r="G65" s="18" t="s">
        <v>252</v>
      </c>
      <c r="H65" s="20" t="n">
        <v>1</v>
      </c>
      <c r="I65" s="18" t="s">
        <v>16</v>
      </c>
      <c r="J65" s="21" t="n">
        <v>4824</v>
      </c>
      <c r="K65" s="22" t="n">
        <f aca="false">ROUND(J65,2)*НДС!$A$1</f>
        <v>5595.84</v>
      </c>
      <c r="L65" s="48" t="n">
        <v>3</v>
      </c>
      <c r="M65" s="0"/>
    </row>
    <row r="66" customFormat="false" ht="15" hidden="false" customHeight="true" outlineLevel="0" collapsed="false">
      <c r="A66" s="17" t="s">
        <v>256</v>
      </c>
      <c r="B66" s="49" t="n">
        <v>15</v>
      </c>
      <c r="C66" s="50" t="n">
        <v>1.5</v>
      </c>
      <c r="D66" s="51" t="n">
        <v>110</v>
      </c>
      <c r="E66" s="18" t="s">
        <v>240</v>
      </c>
      <c r="F66" s="18" t="s">
        <v>244</v>
      </c>
      <c r="G66" s="18" t="s">
        <v>252</v>
      </c>
      <c r="H66" s="20" t="n">
        <v>1</v>
      </c>
      <c r="I66" s="18" t="s">
        <v>16</v>
      </c>
      <c r="J66" s="21" t="n">
        <v>4824</v>
      </c>
      <c r="K66" s="22" t="n">
        <f aca="false">ROUND(J66,2)*НДС!$A$1</f>
        <v>5595.84</v>
      </c>
      <c r="L66" s="48" t="n">
        <v>3</v>
      </c>
      <c r="M66" s="0"/>
    </row>
    <row r="67" customFormat="false" ht="15" hidden="false" customHeight="true" outlineLevel="0" collapsed="false">
      <c r="A67" s="17" t="s">
        <v>257</v>
      </c>
      <c r="B67" s="49" t="n">
        <v>20</v>
      </c>
      <c r="C67" s="50" t="n">
        <v>2.5</v>
      </c>
      <c r="D67" s="51" t="n">
        <v>130</v>
      </c>
      <c r="E67" s="18" t="s">
        <v>240</v>
      </c>
      <c r="F67" s="18" t="s">
        <v>244</v>
      </c>
      <c r="G67" s="18" t="s">
        <v>252</v>
      </c>
      <c r="H67" s="20" t="n">
        <v>1</v>
      </c>
      <c r="I67" s="18" t="s">
        <v>16</v>
      </c>
      <c r="J67" s="21" t="n">
        <v>6678</v>
      </c>
      <c r="K67" s="22" t="n">
        <f aca="false">ROUND(J67,2)*НДС!$A$1</f>
        <v>7746.48</v>
      </c>
      <c r="L67" s="48" t="n">
        <v>3</v>
      </c>
      <c r="M67" s="0"/>
    </row>
    <row r="68" customFormat="false" ht="17.25" hidden="false" customHeight="tru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5"/>
      <c r="M68" s="0"/>
    </row>
    <row r="69" customFormat="false" ht="17.25" hidden="false" customHeight="true" outlineLevel="0" collapsed="false">
      <c r="A69" s="64"/>
      <c r="B69" s="64"/>
      <c r="C69" s="64"/>
      <c r="D69" s="64"/>
      <c r="E69" s="64"/>
      <c r="F69" s="64"/>
      <c r="G69" s="64"/>
      <c r="H69" s="64"/>
      <c r="I69" s="64"/>
      <c r="J69" s="65"/>
      <c r="M69" s="0"/>
    </row>
    <row r="70" customFormat="false" ht="42" hidden="false" customHeight="true" outlineLevel="0" collapsed="false">
      <c r="A70" s="29" t="s">
        <v>4</v>
      </c>
      <c r="B70" s="9" t="s">
        <v>258</v>
      </c>
      <c r="C70" s="9"/>
      <c r="D70" s="9"/>
      <c r="E70" s="29" t="s">
        <v>259</v>
      </c>
      <c r="F70" s="29"/>
      <c r="G70" s="29"/>
      <c r="H70" s="9" t="s">
        <v>7</v>
      </c>
      <c r="I70" s="9" t="s">
        <v>8</v>
      </c>
      <c r="J70" s="67" t="s">
        <v>9</v>
      </c>
      <c r="K70" s="67" t="s">
        <v>10</v>
      </c>
      <c r="L70" s="44" t="s">
        <v>11</v>
      </c>
      <c r="M70" s="0"/>
    </row>
    <row r="71" customFormat="false" ht="12.75" hidden="false" customHeight="false" outlineLevel="0" collapsed="false">
      <c r="A71" s="25" t="s">
        <v>260</v>
      </c>
      <c r="B71" s="26"/>
      <c r="C71" s="26"/>
      <c r="D71" s="26"/>
      <c r="E71" s="26"/>
      <c r="F71" s="26"/>
      <c r="G71" s="26"/>
      <c r="H71" s="26"/>
      <c r="I71" s="26"/>
      <c r="J71" s="26"/>
      <c r="K71" s="68"/>
      <c r="L71" s="69"/>
      <c r="M71" s="0"/>
    </row>
    <row r="72" customFormat="false" ht="38.95" hidden="false" customHeight="true" outlineLevel="0" collapsed="false">
      <c r="A72" s="17" t="s">
        <v>261</v>
      </c>
      <c r="B72" s="70" t="s">
        <v>262</v>
      </c>
      <c r="C72" s="70"/>
      <c r="D72" s="70"/>
      <c r="E72" s="71" t="s">
        <v>263</v>
      </c>
      <c r="F72" s="71"/>
      <c r="G72" s="71"/>
      <c r="H72" s="51" t="n">
        <v>1</v>
      </c>
      <c r="I72" s="72" t="s">
        <v>16</v>
      </c>
      <c r="J72" s="73" t="n">
        <v>201252</v>
      </c>
      <c r="K72" s="74" t="n">
        <f aca="false">ROUND(J72,2)*НДС!$A$1</f>
        <v>233452.32</v>
      </c>
      <c r="L72" s="69" t="n">
        <v>2</v>
      </c>
      <c r="M72" s="0"/>
    </row>
    <row r="73" customFormat="false" ht="12.75" hidden="false" customHeight="false" outlineLevel="0" collapsed="false">
      <c r="A73" s="64"/>
      <c r="B73" s="2"/>
      <c r="C73" s="2"/>
      <c r="D73" s="2"/>
      <c r="E73" s="2"/>
      <c r="F73" s="2"/>
      <c r="G73" s="2"/>
      <c r="H73" s="2"/>
      <c r="I73" s="2"/>
      <c r="J73" s="2"/>
      <c r="K73" s="2"/>
      <c r="L73" s="69"/>
    </row>
    <row r="74" customFormat="false" ht="12.75" hidden="false" customHeight="false" outlineLevel="0" collapsed="false">
      <c r="A74" s="2" t="s">
        <v>264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69"/>
    </row>
    <row r="75" customFormat="false" ht="12.75" hidden="false" customHeight="false" outlineLevel="0" collapsed="false">
      <c r="A75" s="2" t="s">
        <v>265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9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4:H4"/>
    <mergeCell ref="C36:G36"/>
    <mergeCell ref="A37:G37"/>
    <mergeCell ref="C38:G40"/>
    <mergeCell ref="C42:G42"/>
    <mergeCell ref="C44:G44"/>
    <mergeCell ref="C45:G45"/>
    <mergeCell ref="C46:G46"/>
    <mergeCell ref="A49:H49"/>
    <mergeCell ref="B70:D70"/>
    <mergeCell ref="E70:G70"/>
    <mergeCell ref="B72:D72"/>
    <mergeCell ref="E72:G7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J18" activeCellId="0" sqref="J18"/>
    </sheetView>
  </sheetViews>
  <sheetFormatPr defaultColWidth="8.875" defaultRowHeight="12.75" customHeight="true" zeroHeight="false" outlineLevelRow="0" outlineLevelCol="0"/>
  <cols>
    <col collapsed="false" customWidth="true" hidden="false" outlineLevel="0" max="1" min="1" style="75" width="15.15"/>
    <col collapsed="false" customWidth="true" hidden="false" outlineLevel="0" max="2" min="2" style="75" width="46.57"/>
    <col collapsed="false" customWidth="true" hidden="false" outlineLevel="0" max="3" min="3" style="76" width="13.29"/>
    <col collapsed="false" customWidth="true" hidden="false" outlineLevel="0" max="4" min="4" style="76" width="13.02"/>
    <col collapsed="false" customWidth="true" hidden="false" outlineLevel="0" max="5" min="5" style="77" width="10.85"/>
    <col collapsed="false" customWidth="true" hidden="false" outlineLevel="0" max="6" min="6" style="77" width="10.29"/>
    <col collapsed="false" customWidth="true" hidden="false" outlineLevel="0" max="7" min="7" style="78" width="3.71"/>
    <col collapsed="false" customWidth="false" hidden="false" outlineLevel="0" max="252" min="8" style="75" width="8.86"/>
    <col collapsed="false" customWidth="true" hidden="false" outlineLevel="0" max="253" min="253" style="75" width="15.15"/>
    <col collapsed="false" customWidth="true" hidden="false" outlineLevel="0" max="254" min="254" style="75" width="0.29"/>
    <col collapsed="false" customWidth="true" hidden="false" outlineLevel="0" max="255" min="255" style="75" width="46.57"/>
    <col collapsed="false" customWidth="true" hidden="false" outlineLevel="0" max="256" min="256" style="75" width="13.29"/>
    <col collapsed="false" customWidth="true" hidden="false" outlineLevel="0" max="257" min="257" style="75" width="13.02"/>
    <col collapsed="false" customWidth="true" hidden="false" outlineLevel="0" max="258" min="258" style="75" width="10.85"/>
    <col collapsed="false" customWidth="true" hidden="false" outlineLevel="0" max="259" min="259" style="75" width="10.29"/>
    <col collapsed="false" customWidth="false" hidden="false" outlineLevel="0" max="508" min="260" style="75" width="8.86"/>
    <col collapsed="false" customWidth="true" hidden="false" outlineLevel="0" max="509" min="509" style="75" width="15.15"/>
    <col collapsed="false" customWidth="true" hidden="false" outlineLevel="0" max="510" min="510" style="75" width="0.29"/>
    <col collapsed="false" customWidth="true" hidden="false" outlineLevel="0" max="511" min="511" style="75" width="46.57"/>
    <col collapsed="false" customWidth="true" hidden="false" outlineLevel="0" max="512" min="512" style="75" width="13.29"/>
    <col collapsed="false" customWidth="true" hidden="false" outlineLevel="0" max="513" min="513" style="75" width="13.02"/>
    <col collapsed="false" customWidth="true" hidden="false" outlineLevel="0" max="514" min="514" style="75" width="10.85"/>
    <col collapsed="false" customWidth="true" hidden="false" outlineLevel="0" max="515" min="515" style="75" width="10.29"/>
    <col collapsed="false" customWidth="false" hidden="false" outlineLevel="0" max="764" min="516" style="75" width="8.86"/>
    <col collapsed="false" customWidth="true" hidden="false" outlineLevel="0" max="765" min="765" style="75" width="15.15"/>
    <col collapsed="false" customWidth="true" hidden="false" outlineLevel="0" max="766" min="766" style="75" width="0.29"/>
    <col collapsed="false" customWidth="true" hidden="false" outlineLevel="0" max="767" min="767" style="75" width="46.57"/>
    <col collapsed="false" customWidth="true" hidden="false" outlineLevel="0" max="768" min="768" style="75" width="13.29"/>
    <col collapsed="false" customWidth="true" hidden="false" outlineLevel="0" max="769" min="769" style="75" width="13.02"/>
    <col collapsed="false" customWidth="true" hidden="false" outlineLevel="0" max="770" min="770" style="75" width="10.85"/>
    <col collapsed="false" customWidth="true" hidden="false" outlineLevel="0" max="771" min="771" style="75" width="10.29"/>
    <col collapsed="false" customWidth="false" hidden="false" outlineLevel="0" max="1020" min="772" style="75" width="8.86"/>
    <col collapsed="false" customWidth="true" hidden="false" outlineLevel="0" max="1021" min="1021" style="75" width="15.15"/>
    <col collapsed="false" customWidth="true" hidden="false" outlineLevel="0" max="1022" min="1022" style="75" width="0.29"/>
    <col collapsed="false" customWidth="true" hidden="false" outlineLevel="0" max="1023" min="1023" style="75" width="46.57"/>
    <col collapsed="false" customWidth="true" hidden="false" outlineLevel="0" max="1024" min="1024" style="75" width="13.29"/>
  </cols>
  <sheetData>
    <row r="1" customFormat="false" ht="40.5" hidden="false" customHeight="true" outlineLevel="0" collapsed="false">
      <c r="A1" s="79" t="s">
        <v>266</v>
      </c>
      <c r="B1" s="79"/>
      <c r="C1" s="79"/>
      <c r="D1" s="79"/>
      <c r="E1" s="80"/>
      <c r="F1" s="80"/>
    </row>
    <row r="2" customFormat="false" ht="28.5" hidden="false" customHeight="true" outlineLevel="0" collapsed="false">
      <c r="A2" s="6" t="s">
        <v>1</v>
      </c>
      <c r="B2" s="81"/>
      <c r="C2" s="81"/>
      <c r="D2" s="81"/>
      <c r="E2" s="82"/>
      <c r="F2" s="82"/>
      <c r="G2" s="83"/>
    </row>
    <row r="3" customFormat="false" ht="12.75" hidden="false" customHeight="false" outlineLevel="0" collapsed="false">
      <c r="A3" s="84" t="s">
        <v>267</v>
      </c>
      <c r="C3" s="75"/>
      <c r="E3" s="85"/>
      <c r="F3" s="85"/>
    </row>
    <row r="4" customFormat="false" ht="38.8" hidden="false" customHeight="false" outlineLevel="0" collapsed="false">
      <c r="A4" s="86" t="s">
        <v>4</v>
      </c>
      <c r="B4" s="86" t="s">
        <v>211</v>
      </c>
      <c r="C4" s="86" t="s">
        <v>7</v>
      </c>
      <c r="D4" s="86" t="s">
        <v>8</v>
      </c>
      <c r="E4" s="87" t="s">
        <v>9</v>
      </c>
      <c r="F4" s="87" t="s">
        <v>10</v>
      </c>
      <c r="G4" s="88" t="s">
        <v>11</v>
      </c>
    </row>
    <row r="5" customFormat="false" ht="23.85" hidden="false" customHeight="false" outlineLevel="0" collapsed="false">
      <c r="A5" s="17" t="s">
        <v>268</v>
      </c>
      <c r="B5" s="89" t="s">
        <v>269</v>
      </c>
      <c r="C5" s="90" t="n">
        <v>1</v>
      </c>
      <c r="D5" s="91" t="s">
        <v>270</v>
      </c>
      <c r="E5" s="92" t="n">
        <v>17754</v>
      </c>
      <c r="F5" s="92" t="n">
        <f aca="false">ROUND(E5,2)*НДС!$A$1</f>
        <v>20594.64</v>
      </c>
      <c r="G5" s="78" t="n">
        <v>1</v>
      </c>
      <c r="H5" s="0"/>
    </row>
    <row r="6" customFormat="false" ht="33.75" hidden="false" customHeight="true" outlineLevel="0" collapsed="false">
      <c r="H6" s="0"/>
    </row>
    <row r="7" customFormat="false" ht="12.75" hidden="false" customHeight="false" outlineLevel="0" collapsed="false">
      <c r="A7" s="84" t="s">
        <v>271</v>
      </c>
      <c r="C7" s="75"/>
      <c r="E7" s="85"/>
      <c r="F7" s="85"/>
      <c r="H7" s="0"/>
    </row>
    <row r="8" customFormat="false" ht="23.85" hidden="false" customHeight="false" outlineLevel="0" collapsed="false">
      <c r="A8" s="86" t="s">
        <v>4</v>
      </c>
      <c r="B8" s="86" t="s">
        <v>211</v>
      </c>
      <c r="C8" s="86" t="s">
        <v>7</v>
      </c>
      <c r="D8" s="86" t="s">
        <v>8</v>
      </c>
      <c r="E8" s="87" t="s">
        <v>9</v>
      </c>
      <c r="F8" s="87" t="s">
        <v>10</v>
      </c>
      <c r="H8" s="0"/>
    </row>
    <row r="9" s="97" customFormat="true" ht="12.75" hidden="false" customHeight="false" outlineLevel="0" collapsed="false">
      <c r="A9" s="93" t="s">
        <v>272</v>
      </c>
      <c r="B9" s="93"/>
      <c r="C9" s="93"/>
      <c r="D9" s="94"/>
      <c r="E9" s="95"/>
      <c r="F9" s="94"/>
      <c r="G9" s="96"/>
      <c r="H9" s="0"/>
    </row>
    <row r="10" customFormat="false" ht="23.85" hidden="false" customHeight="false" outlineLevel="0" collapsed="false">
      <c r="A10" s="17" t="s">
        <v>273</v>
      </c>
      <c r="B10" s="98" t="s">
        <v>274</v>
      </c>
      <c r="C10" s="90" t="n">
        <v>10</v>
      </c>
      <c r="D10" s="91" t="s">
        <v>270</v>
      </c>
      <c r="E10" s="92" t="n">
        <v>7500</v>
      </c>
      <c r="F10" s="92" t="n">
        <f aca="false">ROUND(E10,2)*НДС!$A$1</f>
        <v>8700</v>
      </c>
      <c r="G10" s="99" t="n">
        <v>1</v>
      </c>
      <c r="H10" s="0"/>
    </row>
    <row r="11" customFormat="false" ht="23.85" hidden="false" customHeight="false" outlineLevel="0" collapsed="false">
      <c r="A11" s="17" t="s">
        <v>275</v>
      </c>
      <c r="B11" s="89" t="s">
        <v>276</v>
      </c>
      <c r="C11" s="90" t="n">
        <v>100</v>
      </c>
      <c r="D11" s="91" t="s">
        <v>270</v>
      </c>
      <c r="E11" s="92" t="n">
        <v>4200</v>
      </c>
      <c r="F11" s="92" t="n">
        <f aca="false">ROUND(E11,2)*НДС!$A$1</f>
        <v>4872</v>
      </c>
      <c r="G11" s="99" t="n">
        <v>1</v>
      </c>
      <c r="H11" s="0"/>
    </row>
    <row r="12" customFormat="false" ht="33.75" hidden="false" customHeight="true" outlineLevel="0" collapsed="false">
      <c r="G12" s="99"/>
      <c r="H12" s="0"/>
    </row>
    <row r="13" customFormat="false" ht="12.75" hidden="false" customHeight="false" outlineLevel="0" collapsed="false">
      <c r="A13" s="100" t="s">
        <v>277</v>
      </c>
      <c r="B13" s="100"/>
      <c r="C13" s="100"/>
      <c r="D13" s="101"/>
      <c r="E13" s="102"/>
      <c r="F13" s="102"/>
      <c r="G13" s="99"/>
      <c r="H13" s="0"/>
    </row>
    <row r="14" customFormat="false" ht="23.85" hidden="false" customHeight="false" outlineLevel="0" collapsed="false">
      <c r="A14" s="86" t="s">
        <v>4</v>
      </c>
      <c r="B14" s="86" t="s">
        <v>211</v>
      </c>
      <c r="C14" s="86" t="s">
        <v>7</v>
      </c>
      <c r="D14" s="86" t="s">
        <v>8</v>
      </c>
      <c r="E14" s="87" t="s">
        <v>9</v>
      </c>
      <c r="F14" s="87" t="s">
        <v>10</v>
      </c>
      <c r="G14" s="99"/>
      <c r="H14" s="0"/>
    </row>
    <row r="15" customFormat="false" ht="23.85" hidden="false" customHeight="false" outlineLevel="0" collapsed="false">
      <c r="A15" s="17" t="s">
        <v>278</v>
      </c>
      <c r="B15" s="103" t="s">
        <v>279</v>
      </c>
      <c r="C15" s="104" t="n">
        <v>100</v>
      </c>
      <c r="D15" s="91" t="s">
        <v>270</v>
      </c>
      <c r="E15" s="92" t="n">
        <v>1854</v>
      </c>
      <c r="F15" s="92" t="n">
        <f aca="false">ROUND(E15,2)*НДС!$A$1</f>
        <v>2150.64</v>
      </c>
      <c r="G15" s="99" t="n">
        <v>1</v>
      </c>
      <c r="H15" s="0"/>
    </row>
    <row r="16" s="107" customFormat="true" ht="23.85" hidden="false" customHeight="false" outlineLevel="0" collapsed="false">
      <c r="A16" s="17" t="s">
        <v>280</v>
      </c>
      <c r="B16" s="105" t="s">
        <v>281</v>
      </c>
      <c r="C16" s="106" t="n">
        <v>100</v>
      </c>
      <c r="D16" s="91" t="s">
        <v>270</v>
      </c>
      <c r="E16" s="92" t="n">
        <v>11400</v>
      </c>
      <c r="F16" s="92" t="n">
        <f aca="false">ROUND(E16,2)*НДС!$A$1</f>
        <v>13224</v>
      </c>
      <c r="G16" s="99" t="n">
        <v>1</v>
      </c>
      <c r="H16" s="0"/>
    </row>
    <row r="17" customFormat="false" ht="23.85" hidden="false" customHeight="false" outlineLevel="0" collapsed="false">
      <c r="A17" s="17" t="s">
        <v>282</v>
      </c>
      <c r="B17" s="105" t="s">
        <v>283</v>
      </c>
      <c r="C17" s="90" t="n">
        <v>100</v>
      </c>
      <c r="D17" s="91" t="s">
        <v>270</v>
      </c>
      <c r="E17" s="92" t="n">
        <v>900</v>
      </c>
      <c r="F17" s="92" t="n">
        <f aca="false">ROUND(E17,2)*НДС!$A$1</f>
        <v>1044</v>
      </c>
      <c r="G17" s="99" t="n">
        <v>1</v>
      </c>
      <c r="H17" s="0"/>
    </row>
    <row r="18" customFormat="false" ht="29.85" hidden="false" customHeight="true" outlineLevel="0" collapsed="false">
      <c r="A18" s="108"/>
      <c r="B18" s="109"/>
      <c r="C18" s="110"/>
      <c r="D18" s="110"/>
      <c r="E18" s="111"/>
      <c r="F18" s="111"/>
      <c r="G18" s="99"/>
      <c r="H18" s="0"/>
    </row>
    <row r="19" customFormat="false" ht="12.75" hidden="false" customHeight="false" outlineLevel="0" collapsed="false">
      <c r="A19" s="84" t="s">
        <v>284</v>
      </c>
      <c r="C19" s="75"/>
      <c r="E19" s="85"/>
      <c r="F19" s="85"/>
      <c r="H19" s="0"/>
    </row>
    <row r="20" customFormat="false" ht="29.1" hidden="false" customHeight="true" outlineLevel="0" collapsed="false">
      <c r="A20" s="86" t="s">
        <v>4</v>
      </c>
      <c r="B20" s="86" t="s">
        <v>211</v>
      </c>
      <c r="C20" s="86" t="s">
        <v>7</v>
      </c>
      <c r="D20" s="86" t="s">
        <v>8</v>
      </c>
      <c r="E20" s="87" t="s">
        <v>9</v>
      </c>
      <c r="F20" s="87" t="s">
        <v>10</v>
      </c>
      <c r="H20" s="0"/>
    </row>
    <row r="21" s="97" customFormat="true" ht="12.75" hidden="false" customHeight="false" outlineLevel="0" collapsed="false">
      <c r="A21" s="93" t="s">
        <v>272</v>
      </c>
      <c r="B21" s="93"/>
      <c r="C21" s="93"/>
      <c r="D21" s="94"/>
      <c r="E21" s="95"/>
      <c r="F21" s="94"/>
      <c r="G21" s="96"/>
      <c r="H21" s="0"/>
    </row>
    <row r="22" customFormat="false" ht="23.85" hidden="false" customHeight="false" outlineLevel="0" collapsed="false">
      <c r="A22" s="17" t="s">
        <v>273</v>
      </c>
      <c r="B22" s="98" t="s">
        <v>274</v>
      </c>
      <c r="C22" s="90" t="n">
        <v>10</v>
      </c>
      <c r="D22" s="91" t="s">
        <v>270</v>
      </c>
      <c r="E22" s="92" t="n">
        <v>7500</v>
      </c>
      <c r="F22" s="92" t="n">
        <f aca="false">ROUND(E22,2)*НДС!$A$1</f>
        <v>8700</v>
      </c>
      <c r="G22" s="99" t="n">
        <v>1</v>
      </c>
      <c r="H22" s="0"/>
    </row>
    <row r="23" customFormat="false" ht="23.85" hidden="false" customHeight="false" outlineLevel="0" collapsed="false">
      <c r="A23" s="17" t="s">
        <v>275</v>
      </c>
      <c r="B23" s="89" t="s">
        <v>276</v>
      </c>
      <c r="C23" s="90" t="n">
        <v>100</v>
      </c>
      <c r="D23" s="91" t="s">
        <v>270</v>
      </c>
      <c r="E23" s="92" t="n">
        <v>4200</v>
      </c>
      <c r="F23" s="92" t="n">
        <f aca="false">ROUND(E23,2)*НДС!$A$1</f>
        <v>4872</v>
      </c>
      <c r="G23" s="99" t="n">
        <v>1</v>
      </c>
      <c r="H23" s="0"/>
    </row>
    <row r="24" customFormat="false" ht="29.1" hidden="false" customHeight="true" outlineLevel="0" collapsed="false">
      <c r="G24" s="99"/>
      <c r="H24" s="0"/>
    </row>
    <row r="25" s="115" customFormat="true" ht="19.4" hidden="false" customHeight="true" outlineLevel="0" collapsed="false">
      <c r="A25" s="112" t="s">
        <v>285</v>
      </c>
      <c r="B25" s="112"/>
      <c r="C25" s="112"/>
      <c r="D25" s="113"/>
      <c r="E25" s="114"/>
      <c r="F25" s="114"/>
      <c r="G25" s="99"/>
      <c r="H25" s="0"/>
    </row>
    <row r="26" s="107" customFormat="true" ht="23.85" hidden="false" customHeight="false" outlineLevel="0" collapsed="false">
      <c r="A26" s="86" t="s">
        <v>4</v>
      </c>
      <c r="B26" s="86" t="s">
        <v>211</v>
      </c>
      <c r="C26" s="86" t="s">
        <v>7</v>
      </c>
      <c r="D26" s="86" t="s">
        <v>8</v>
      </c>
      <c r="E26" s="87" t="s">
        <v>9</v>
      </c>
      <c r="F26" s="87" t="s">
        <v>10</v>
      </c>
      <c r="G26" s="99"/>
      <c r="H26" s="0"/>
    </row>
    <row r="27" customFormat="false" ht="23.85" hidden="false" customHeight="false" outlineLevel="0" collapsed="false">
      <c r="A27" s="17" t="s">
        <v>286</v>
      </c>
      <c r="B27" s="103" t="s">
        <v>287</v>
      </c>
      <c r="C27" s="106" t="n">
        <v>100</v>
      </c>
      <c r="D27" s="91" t="s">
        <v>270</v>
      </c>
      <c r="E27" s="92" t="n">
        <v>7200</v>
      </c>
      <c r="F27" s="92" t="n">
        <f aca="false">ROUND(E27,2)*НДС!$A$1</f>
        <v>8352</v>
      </c>
      <c r="G27" s="99" t="n">
        <v>1</v>
      </c>
      <c r="H27" s="0"/>
    </row>
    <row r="28" customFormat="false" ht="23.1" hidden="false" customHeight="true" outlineLevel="0" collapsed="false">
      <c r="A28" s="108"/>
      <c r="B28" s="116"/>
      <c r="C28" s="117"/>
      <c r="D28" s="110"/>
      <c r="E28" s="111"/>
      <c r="F28" s="111"/>
      <c r="G28" s="99"/>
      <c r="H28" s="0"/>
    </row>
    <row r="29" s="76" customFormat="true" ht="27.75" hidden="false" customHeight="true" outlineLevel="0" collapsed="false">
      <c r="A29" s="118" t="s">
        <v>288</v>
      </c>
      <c r="B29" s="119"/>
      <c r="C29" s="119"/>
      <c r="D29" s="119"/>
      <c r="E29" s="120"/>
      <c r="F29" s="120"/>
      <c r="G29" s="99"/>
      <c r="H29" s="0"/>
    </row>
    <row r="30" customFormat="false" ht="23.85" hidden="false" customHeight="false" outlineLevel="0" collapsed="false">
      <c r="A30" s="86" t="s">
        <v>4</v>
      </c>
      <c r="B30" s="86" t="s">
        <v>211</v>
      </c>
      <c r="C30" s="86" t="s">
        <v>7</v>
      </c>
      <c r="D30" s="86" t="s">
        <v>8</v>
      </c>
      <c r="E30" s="87" t="s">
        <v>9</v>
      </c>
      <c r="F30" s="87" t="s">
        <v>10</v>
      </c>
      <c r="G30" s="99"/>
      <c r="H30" s="0"/>
    </row>
    <row r="31" customFormat="false" ht="23.85" hidden="false" customHeight="false" outlineLevel="0" collapsed="false">
      <c r="A31" s="17" t="s">
        <v>289</v>
      </c>
      <c r="B31" s="89" t="s">
        <v>290</v>
      </c>
      <c r="C31" s="90" t="n">
        <v>100</v>
      </c>
      <c r="D31" s="91" t="s">
        <v>270</v>
      </c>
      <c r="E31" s="92" t="n">
        <v>38400</v>
      </c>
      <c r="F31" s="92" t="n">
        <f aca="false">ROUND(E31,2)*НДС!$A$1</f>
        <v>44544</v>
      </c>
      <c r="G31" s="99" t="n">
        <v>1</v>
      </c>
      <c r="H31" s="0"/>
    </row>
    <row r="32" customFormat="false" ht="23.85" hidden="false" customHeight="false" outlineLevel="0" collapsed="false">
      <c r="A32" s="17" t="s">
        <v>278</v>
      </c>
      <c r="B32" s="105" t="s">
        <v>279</v>
      </c>
      <c r="C32" s="106" t="n">
        <v>100</v>
      </c>
      <c r="D32" s="91" t="s">
        <v>270</v>
      </c>
      <c r="E32" s="92" t="n">
        <v>1854</v>
      </c>
      <c r="F32" s="92" t="n">
        <f aca="false">ROUND(E32,2)*НДС!$A$1</f>
        <v>2150.64</v>
      </c>
      <c r="G32" s="99" t="n">
        <v>1</v>
      </c>
      <c r="H32" s="0"/>
    </row>
    <row r="33" customFormat="false" ht="23.85" hidden="false" customHeight="false" outlineLevel="0" collapsed="false">
      <c r="A33" s="17" t="s">
        <v>282</v>
      </c>
      <c r="B33" s="105" t="s">
        <v>283</v>
      </c>
      <c r="C33" s="90" t="n">
        <v>100</v>
      </c>
      <c r="D33" s="91" t="s">
        <v>270</v>
      </c>
      <c r="E33" s="92" t="n">
        <v>900</v>
      </c>
      <c r="F33" s="92" t="n">
        <f aca="false">ROUND(E33,2)*НДС!$A$1</f>
        <v>1044</v>
      </c>
      <c r="G33" s="99" t="n">
        <v>1</v>
      </c>
      <c r="H33" s="0"/>
    </row>
    <row r="34" customFormat="false" ht="24.6" hidden="false" customHeight="true" outlineLevel="0" collapsed="false">
      <c r="A34" s="121"/>
      <c r="B34" s="122"/>
      <c r="C34" s="123"/>
      <c r="D34" s="124"/>
      <c r="E34" s="125"/>
      <c r="F34" s="125"/>
      <c r="G34" s="99"/>
      <c r="H34" s="0"/>
    </row>
    <row r="35" customFormat="false" ht="12.75" hidden="false" customHeight="false" outlineLevel="0" collapsed="false">
      <c r="A35" s="126" t="s">
        <v>291</v>
      </c>
      <c r="B35" s="127"/>
      <c r="C35" s="127"/>
      <c r="D35" s="128"/>
      <c r="E35" s="129"/>
      <c r="F35" s="129"/>
      <c r="G35" s="99"/>
      <c r="H35" s="0"/>
    </row>
    <row r="36" customFormat="false" ht="23.85" hidden="false" customHeight="false" outlineLevel="0" collapsed="false">
      <c r="A36" s="86" t="s">
        <v>4</v>
      </c>
      <c r="B36" s="86" t="s">
        <v>211</v>
      </c>
      <c r="C36" s="86" t="s">
        <v>7</v>
      </c>
      <c r="D36" s="86" t="s">
        <v>8</v>
      </c>
      <c r="E36" s="87" t="s">
        <v>9</v>
      </c>
      <c r="F36" s="87" t="s">
        <v>10</v>
      </c>
      <c r="G36" s="99"/>
      <c r="H36" s="0"/>
    </row>
    <row r="37" customFormat="false" ht="23.85" hidden="false" customHeight="false" outlineLevel="0" collapsed="false">
      <c r="A37" s="17" t="s">
        <v>278</v>
      </c>
      <c r="B37" s="89" t="s">
        <v>279</v>
      </c>
      <c r="C37" s="90" t="n">
        <v>100</v>
      </c>
      <c r="D37" s="91" t="s">
        <v>270</v>
      </c>
      <c r="E37" s="92" t="n">
        <v>1854</v>
      </c>
      <c r="F37" s="92" t="n">
        <f aca="false">ROUND(E37,2)*НДС!$A$1</f>
        <v>2150.64</v>
      </c>
      <c r="G37" s="99" t="n">
        <v>1</v>
      </c>
      <c r="H37" s="0"/>
    </row>
    <row r="38" customFormat="false" ht="23.85" hidden="false" customHeight="false" outlineLevel="0" collapsed="false">
      <c r="A38" s="17" t="s">
        <v>292</v>
      </c>
      <c r="B38" s="103" t="s">
        <v>293</v>
      </c>
      <c r="C38" s="104" t="n">
        <v>100</v>
      </c>
      <c r="D38" s="91" t="s">
        <v>270</v>
      </c>
      <c r="E38" s="92" t="n">
        <v>3600</v>
      </c>
      <c r="F38" s="92" t="n">
        <f aca="false">ROUND(E38,2)*НДС!$A$1</f>
        <v>4176</v>
      </c>
      <c r="G38" s="99" t="n">
        <v>1</v>
      </c>
      <c r="H38" s="0"/>
    </row>
    <row r="39" customFormat="false" ht="23.85" hidden="false" customHeight="false" outlineLevel="0" collapsed="false">
      <c r="A39" s="17" t="s">
        <v>282</v>
      </c>
      <c r="B39" s="105" t="s">
        <v>294</v>
      </c>
      <c r="C39" s="90" t="n">
        <v>100</v>
      </c>
      <c r="D39" s="91" t="s">
        <v>270</v>
      </c>
      <c r="E39" s="92" t="n">
        <v>900</v>
      </c>
      <c r="F39" s="92" t="n">
        <f aca="false">ROUND(E39,2)*НДС!$A$1</f>
        <v>1044</v>
      </c>
      <c r="G39" s="99" t="n">
        <v>1</v>
      </c>
      <c r="H39" s="0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D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240277777777778" right="0.240277777777778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40" colorId="64" zoomScale="110" zoomScaleNormal="110" zoomScalePageLayoutView="100" workbookViewId="0">
      <selection pane="topLeft" activeCell="J54" activeCellId="0" sqref="J54"/>
    </sheetView>
  </sheetViews>
  <sheetFormatPr defaultColWidth="8.875" defaultRowHeight="12.75" customHeight="true" zeroHeight="false" outlineLevelRow="0" outlineLevelCol="0"/>
  <cols>
    <col collapsed="false" customWidth="true" hidden="false" outlineLevel="0" max="1" min="1" style="130" width="16.82"/>
    <col collapsed="false" customWidth="true" hidden="false" outlineLevel="0" max="2" min="2" style="130" width="46.57"/>
    <col collapsed="false" customWidth="true" hidden="false" outlineLevel="0" max="3" min="3" style="131" width="13.29"/>
    <col collapsed="false" customWidth="true" hidden="false" outlineLevel="0" max="4" min="4" style="97" width="13.02"/>
    <col collapsed="false" customWidth="true" hidden="false" outlineLevel="0" max="6" min="5" style="132" width="12.26"/>
    <col collapsed="false" customWidth="true" hidden="false" outlineLevel="0" max="7" min="7" style="133" width="3.05"/>
    <col collapsed="false" customWidth="false" hidden="false" outlineLevel="0" max="252" min="8" style="97" width="8.86"/>
    <col collapsed="false" customWidth="true" hidden="false" outlineLevel="0" max="253" min="253" style="97" width="11.85"/>
    <col collapsed="false" customWidth="false" hidden="false" outlineLevel="0" max="254" min="254" style="97" width="8.86"/>
    <col collapsed="false" customWidth="true" hidden="false" outlineLevel="0" max="255" min="255" style="97" width="46.57"/>
    <col collapsed="false" customWidth="true" hidden="false" outlineLevel="0" max="256" min="256" style="97" width="13.29"/>
    <col collapsed="false" customWidth="true" hidden="false" outlineLevel="0" max="257" min="257" style="97" width="13.02"/>
    <col collapsed="false" customWidth="true" hidden="false" outlineLevel="0" max="258" min="258" style="97" width="10.85"/>
    <col collapsed="false" customWidth="true" hidden="false" outlineLevel="0" max="259" min="259" style="97" width="10.29"/>
    <col collapsed="false" customWidth="false" hidden="false" outlineLevel="0" max="508" min="260" style="97" width="8.86"/>
    <col collapsed="false" customWidth="true" hidden="false" outlineLevel="0" max="509" min="509" style="97" width="11.85"/>
    <col collapsed="false" customWidth="false" hidden="false" outlineLevel="0" max="510" min="510" style="97" width="8.86"/>
    <col collapsed="false" customWidth="true" hidden="false" outlineLevel="0" max="511" min="511" style="97" width="46.57"/>
    <col collapsed="false" customWidth="true" hidden="false" outlineLevel="0" max="512" min="512" style="97" width="13.29"/>
    <col collapsed="false" customWidth="true" hidden="false" outlineLevel="0" max="513" min="513" style="97" width="13.02"/>
    <col collapsed="false" customWidth="true" hidden="false" outlineLevel="0" max="514" min="514" style="97" width="10.85"/>
    <col collapsed="false" customWidth="true" hidden="false" outlineLevel="0" max="515" min="515" style="97" width="10.29"/>
    <col collapsed="false" customWidth="false" hidden="false" outlineLevel="0" max="764" min="516" style="97" width="8.86"/>
    <col collapsed="false" customWidth="true" hidden="false" outlineLevel="0" max="765" min="765" style="97" width="11.85"/>
    <col collapsed="false" customWidth="false" hidden="false" outlineLevel="0" max="766" min="766" style="97" width="8.86"/>
    <col collapsed="false" customWidth="true" hidden="false" outlineLevel="0" max="767" min="767" style="97" width="46.57"/>
    <col collapsed="false" customWidth="true" hidden="false" outlineLevel="0" max="768" min="768" style="97" width="13.29"/>
    <col collapsed="false" customWidth="true" hidden="false" outlineLevel="0" max="769" min="769" style="97" width="13.02"/>
    <col collapsed="false" customWidth="true" hidden="false" outlineLevel="0" max="770" min="770" style="97" width="10.85"/>
    <col collapsed="false" customWidth="true" hidden="false" outlineLevel="0" max="771" min="771" style="97" width="10.29"/>
    <col collapsed="false" customWidth="false" hidden="false" outlineLevel="0" max="1020" min="772" style="97" width="8.86"/>
    <col collapsed="false" customWidth="true" hidden="false" outlineLevel="0" max="1021" min="1021" style="97" width="11.85"/>
    <col collapsed="false" customWidth="false" hidden="false" outlineLevel="0" max="1022" min="1022" style="97" width="8.86"/>
    <col collapsed="false" customWidth="true" hidden="false" outlineLevel="0" max="1023" min="1023" style="97" width="46.57"/>
    <col collapsed="false" customWidth="true" hidden="false" outlineLevel="0" max="1024" min="1024" style="97" width="13.29"/>
  </cols>
  <sheetData>
    <row r="1" customFormat="false" ht="42.75" hidden="false" customHeight="true" outlineLevel="0" collapsed="false">
      <c r="A1" s="79" t="s">
        <v>295</v>
      </c>
      <c r="B1" s="79"/>
      <c r="C1" s="79"/>
      <c r="D1" s="79"/>
      <c r="E1" s="134"/>
      <c r="F1" s="80"/>
    </row>
    <row r="2" customFormat="false" ht="28.5" hidden="false" customHeight="true" outlineLevel="0" collapsed="false">
      <c r="A2" s="6" t="s">
        <v>1</v>
      </c>
      <c r="B2" s="81"/>
      <c r="C2" s="83"/>
      <c r="D2" s="81"/>
      <c r="E2" s="82"/>
      <c r="F2" s="82"/>
      <c r="G2" s="135"/>
    </row>
    <row r="3" customFormat="false" ht="12.75" hidden="false" customHeight="false" outlineLevel="0" collapsed="false">
      <c r="A3" s="84" t="s">
        <v>296</v>
      </c>
      <c r="B3" s="75"/>
      <c r="C3" s="78"/>
      <c r="D3" s="75"/>
      <c r="E3" s="77"/>
      <c r="F3" s="85"/>
    </row>
    <row r="4" customFormat="false" ht="38.8" hidden="false" customHeight="false" outlineLevel="0" collapsed="false">
      <c r="A4" s="86" t="s">
        <v>4</v>
      </c>
      <c r="B4" s="86" t="s">
        <v>211</v>
      </c>
      <c r="C4" s="86" t="s">
        <v>7</v>
      </c>
      <c r="D4" s="86" t="s">
        <v>8</v>
      </c>
      <c r="E4" s="67" t="s">
        <v>9</v>
      </c>
      <c r="F4" s="67" t="s">
        <v>10</v>
      </c>
      <c r="G4" s="136" t="s">
        <v>11</v>
      </c>
    </row>
    <row r="5" customFormat="false" ht="12.75" hidden="false" customHeight="false" outlineLevel="0" collapsed="false">
      <c r="A5" s="17" t="s">
        <v>297</v>
      </c>
      <c r="B5" s="89" t="s">
        <v>298</v>
      </c>
      <c r="C5" s="90" t="n">
        <v>1</v>
      </c>
      <c r="D5" s="91" t="s">
        <v>270</v>
      </c>
      <c r="E5" s="92" t="n">
        <v>28902</v>
      </c>
      <c r="F5" s="92" t="n">
        <f aca="false">ROUND(E5,2)*НДС!$A$1</f>
        <v>33526.32</v>
      </c>
      <c r="G5" s="133" t="n">
        <v>2</v>
      </c>
      <c r="H5" s="0"/>
    </row>
    <row r="6" customFormat="false" ht="21" hidden="false" customHeight="true" outlineLevel="0" collapsed="false">
      <c r="A6" s="75"/>
      <c r="B6" s="75"/>
      <c r="C6" s="78"/>
      <c r="D6" s="75"/>
      <c r="E6" s="77"/>
      <c r="F6" s="77"/>
      <c r="H6" s="0"/>
    </row>
    <row r="7" customFormat="false" ht="12.75" hidden="false" customHeight="false" outlineLevel="0" collapsed="false">
      <c r="A7" s="84" t="s">
        <v>299</v>
      </c>
      <c r="B7" s="75"/>
      <c r="C7" s="78"/>
      <c r="D7" s="75"/>
      <c r="E7" s="77"/>
      <c r="F7" s="85"/>
      <c r="H7" s="0"/>
    </row>
    <row r="8" customFormat="false" ht="23.85" hidden="false" customHeight="false" outlineLevel="0" collapsed="false">
      <c r="A8" s="86" t="s">
        <v>4</v>
      </c>
      <c r="B8" s="86" t="s">
        <v>211</v>
      </c>
      <c r="C8" s="86" t="s">
        <v>7</v>
      </c>
      <c r="D8" s="86" t="s">
        <v>8</v>
      </c>
      <c r="E8" s="67" t="s">
        <v>9</v>
      </c>
      <c r="F8" s="67" t="s">
        <v>10</v>
      </c>
      <c r="H8" s="0"/>
    </row>
    <row r="9" customFormat="false" ht="12.75" hidden="false" customHeight="false" outlineLevel="0" collapsed="false">
      <c r="A9" s="17" t="s">
        <v>300</v>
      </c>
      <c r="B9" s="137" t="s">
        <v>301</v>
      </c>
      <c r="C9" s="138" t="n">
        <v>1</v>
      </c>
      <c r="D9" s="91" t="s">
        <v>270</v>
      </c>
      <c r="E9" s="92" t="n">
        <v>314790</v>
      </c>
      <c r="F9" s="92" t="n">
        <f aca="false">ROUND(E9,2)*НДС!$A$1</f>
        <v>365156.4</v>
      </c>
      <c r="G9" s="133" t="n">
        <v>3</v>
      </c>
      <c r="H9" s="0"/>
    </row>
    <row r="10" customFormat="false" ht="12.75" hidden="false" customHeight="false" outlineLevel="0" collapsed="false">
      <c r="A10" s="17" t="s">
        <v>302</v>
      </c>
      <c r="B10" s="89" t="s">
        <v>303</v>
      </c>
      <c r="C10" s="90" t="n">
        <v>1</v>
      </c>
      <c r="D10" s="91" t="s">
        <v>270</v>
      </c>
      <c r="E10" s="92" t="n">
        <v>595518</v>
      </c>
      <c r="F10" s="92" t="n">
        <f aca="false">ROUND(E10,2)*НДС!$A$1</f>
        <v>690800.88</v>
      </c>
      <c r="G10" s="133" t="n">
        <v>3</v>
      </c>
      <c r="H10" s="0"/>
    </row>
    <row r="11" customFormat="false" ht="21.75" hidden="false" customHeight="true" outlineLevel="0" collapsed="false">
      <c r="A11" s="139"/>
      <c r="B11" s="140"/>
      <c r="C11" s="110"/>
      <c r="D11" s="110"/>
      <c r="E11" s="111"/>
      <c r="F11" s="141"/>
      <c r="H11" s="0"/>
    </row>
    <row r="12" customFormat="false" ht="12.75" hidden="false" customHeight="false" outlineLevel="0" collapsed="false">
      <c r="A12" s="84" t="s">
        <v>304</v>
      </c>
      <c r="B12" s="75"/>
      <c r="C12" s="78"/>
      <c r="D12" s="75"/>
      <c r="E12" s="76"/>
      <c r="F12" s="75"/>
      <c r="H12" s="0"/>
    </row>
    <row r="13" customFormat="false" ht="23.85" hidden="false" customHeight="false" outlineLevel="0" collapsed="false">
      <c r="A13" s="86" t="s">
        <v>4</v>
      </c>
      <c r="B13" s="86" t="s">
        <v>211</v>
      </c>
      <c r="C13" s="86" t="s">
        <v>7</v>
      </c>
      <c r="D13" s="86" t="s">
        <v>8</v>
      </c>
      <c r="E13" s="67" t="s">
        <v>9</v>
      </c>
      <c r="F13" s="67" t="s">
        <v>10</v>
      </c>
      <c r="H13" s="0"/>
    </row>
    <row r="14" customFormat="false" ht="12.75" hidden="false" customHeight="false" outlineLevel="0" collapsed="false">
      <c r="A14" s="93" t="s">
        <v>305</v>
      </c>
      <c r="B14" s="93"/>
      <c r="C14" s="142"/>
      <c r="D14" s="94"/>
      <c r="E14" s="95"/>
      <c r="F14" s="94"/>
      <c r="H14" s="0"/>
    </row>
    <row r="15" customFormat="false" ht="23.85" hidden="false" customHeight="false" outlineLevel="0" collapsed="false">
      <c r="A15" s="17" t="s">
        <v>306</v>
      </c>
      <c r="B15" s="143" t="s">
        <v>307</v>
      </c>
      <c r="C15" s="90" t="n">
        <v>1</v>
      </c>
      <c r="D15" s="91" t="s">
        <v>270</v>
      </c>
      <c r="E15" s="92" t="n">
        <v>4314</v>
      </c>
      <c r="F15" s="92" t="n">
        <f aca="false">ROUND(E15,2)*НДС!$A$1</f>
        <v>5004.24</v>
      </c>
      <c r="G15" s="133" t="n">
        <v>1</v>
      </c>
      <c r="H15" s="0"/>
    </row>
    <row r="16" customFormat="false" ht="23.85" hidden="false" customHeight="false" outlineLevel="0" collapsed="false">
      <c r="A16" s="17" t="s">
        <v>308</v>
      </c>
      <c r="B16" s="144" t="s">
        <v>309</v>
      </c>
      <c r="C16" s="90" t="n">
        <v>1</v>
      </c>
      <c r="D16" s="91" t="s">
        <v>270</v>
      </c>
      <c r="E16" s="92" t="n">
        <v>1776</v>
      </c>
      <c r="F16" s="92" t="n">
        <f aca="false">ROUND(E16,2)*НДС!$A$1</f>
        <v>2060.16</v>
      </c>
      <c r="G16" s="133" t="n">
        <v>1</v>
      </c>
      <c r="H16" s="0"/>
    </row>
    <row r="17" customFormat="false" ht="23.85" hidden="false" customHeight="false" outlineLevel="0" collapsed="false">
      <c r="A17" s="17" t="s">
        <v>275</v>
      </c>
      <c r="B17" s="145" t="s">
        <v>310</v>
      </c>
      <c r="C17" s="90" t="n">
        <v>100</v>
      </c>
      <c r="D17" s="91" t="s">
        <v>270</v>
      </c>
      <c r="E17" s="92" t="n">
        <v>4200</v>
      </c>
      <c r="F17" s="92" t="n">
        <f aca="false">ROUND(E17,2)*НДС!$A$1</f>
        <v>4872</v>
      </c>
      <c r="G17" s="133" t="n">
        <v>1</v>
      </c>
      <c r="H17" s="0"/>
    </row>
    <row r="18" customFormat="false" ht="12.75" hidden="false" customHeight="false" outlineLevel="0" collapsed="false">
      <c r="A18" s="146" t="s">
        <v>311</v>
      </c>
      <c r="B18" s="146"/>
      <c r="C18" s="147"/>
      <c r="D18" s="146"/>
      <c r="E18" s="92"/>
      <c r="F18" s="146"/>
      <c r="H18" s="0"/>
    </row>
    <row r="19" customFormat="false" ht="23.85" hidden="false" customHeight="false" outlineLevel="0" collapsed="false">
      <c r="A19" s="17" t="s">
        <v>308</v>
      </c>
      <c r="B19" s="144" t="s">
        <v>309</v>
      </c>
      <c r="C19" s="90" t="n">
        <v>1</v>
      </c>
      <c r="D19" s="91" t="s">
        <v>270</v>
      </c>
      <c r="E19" s="92" t="n">
        <v>1776</v>
      </c>
      <c r="F19" s="92" t="n">
        <f aca="false">ROUND(E19,2)*НДС!$A$1</f>
        <v>2060.16</v>
      </c>
      <c r="G19" s="133" t="n">
        <v>1</v>
      </c>
      <c r="H19" s="0"/>
    </row>
    <row r="20" customFormat="false" ht="23.85" hidden="false" customHeight="false" outlineLevel="0" collapsed="false">
      <c r="A20" s="17" t="s">
        <v>275</v>
      </c>
      <c r="B20" s="145" t="s">
        <v>310</v>
      </c>
      <c r="C20" s="90" t="n">
        <v>100</v>
      </c>
      <c r="D20" s="91" t="s">
        <v>270</v>
      </c>
      <c r="E20" s="92" t="n">
        <v>4200</v>
      </c>
      <c r="F20" s="92" t="n">
        <f aca="false">ROUND(E20,2)*НДС!$A$1</f>
        <v>4872</v>
      </c>
      <c r="G20" s="133" t="n">
        <v>1</v>
      </c>
      <c r="H20" s="0"/>
    </row>
    <row r="21" customFormat="false" ht="27.75" hidden="false" customHeight="true" outlineLevel="0" collapsed="false">
      <c r="A21" s="75"/>
      <c r="B21" s="75"/>
      <c r="C21" s="78"/>
      <c r="D21" s="75"/>
      <c r="E21" s="76"/>
      <c r="F21" s="75"/>
      <c r="H21" s="0"/>
    </row>
    <row r="22" customFormat="false" ht="12.75" hidden="false" customHeight="false" outlineLevel="0" collapsed="false">
      <c r="A22" s="84" t="s">
        <v>312</v>
      </c>
      <c r="B22" s="75"/>
      <c r="C22" s="78"/>
      <c r="D22" s="75"/>
      <c r="E22" s="76"/>
      <c r="F22" s="75"/>
      <c r="H22" s="0"/>
    </row>
    <row r="23" customFormat="false" ht="23.85" hidden="false" customHeight="false" outlineLevel="0" collapsed="false">
      <c r="A23" s="86" t="s">
        <v>4</v>
      </c>
      <c r="B23" s="86" t="s">
        <v>211</v>
      </c>
      <c r="C23" s="86" t="s">
        <v>7</v>
      </c>
      <c r="D23" s="86" t="s">
        <v>8</v>
      </c>
      <c r="E23" s="67" t="s">
        <v>9</v>
      </c>
      <c r="F23" s="67" t="s">
        <v>10</v>
      </c>
      <c r="H23" s="0"/>
    </row>
    <row r="24" customFormat="false" ht="12.75" hidden="false" customHeight="false" outlineLevel="0" collapsed="false">
      <c r="A24" s="93" t="s">
        <v>272</v>
      </c>
      <c r="B24" s="93"/>
      <c r="C24" s="93"/>
      <c r="D24" s="94"/>
      <c r="E24" s="95"/>
      <c r="F24" s="92"/>
      <c r="H24" s="0"/>
    </row>
    <row r="25" customFormat="false" ht="23.85" hidden="false" customHeight="false" outlineLevel="0" collapsed="false">
      <c r="A25" s="17" t="s">
        <v>273</v>
      </c>
      <c r="B25" s="98" t="s">
        <v>274</v>
      </c>
      <c r="C25" s="90" t="n">
        <v>10</v>
      </c>
      <c r="D25" s="91" t="s">
        <v>270</v>
      </c>
      <c r="E25" s="92" t="n">
        <v>7500</v>
      </c>
      <c r="F25" s="92" t="n">
        <f aca="false">ROUND(E25,2)*НДС!$A$1</f>
        <v>8700</v>
      </c>
      <c r="G25" s="133" t="n">
        <v>1</v>
      </c>
      <c r="H25" s="0"/>
    </row>
    <row r="26" customFormat="false" ht="23.85" hidden="false" customHeight="false" outlineLevel="0" collapsed="false">
      <c r="A26" s="17" t="s">
        <v>275</v>
      </c>
      <c r="B26" s="89" t="s">
        <v>276</v>
      </c>
      <c r="C26" s="90" t="n">
        <v>100</v>
      </c>
      <c r="D26" s="91" t="s">
        <v>270</v>
      </c>
      <c r="E26" s="92" t="n">
        <v>4200</v>
      </c>
      <c r="F26" s="92" t="n">
        <f aca="false">ROUND(E26,2)*НДС!$A$1</f>
        <v>4872</v>
      </c>
      <c r="G26" s="133" t="n">
        <v>1</v>
      </c>
      <c r="H26" s="0"/>
    </row>
    <row r="27" customFormat="false" ht="27" hidden="false" customHeight="true" outlineLevel="0" collapsed="false">
      <c r="A27" s="75"/>
      <c r="B27" s="75"/>
      <c r="C27" s="78"/>
      <c r="D27" s="75"/>
      <c r="E27" s="76"/>
      <c r="F27" s="75"/>
      <c r="H27" s="0"/>
    </row>
    <row r="28" customFormat="false" ht="12.75" hidden="false" customHeight="false" outlineLevel="0" collapsed="false">
      <c r="A28" s="148" t="s">
        <v>313</v>
      </c>
      <c r="B28" s="148"/>
      <c r="C28" s="149"/>
      <c r="D28" s="148"/>
      <c r="E28" s="101"/>
      <c r="F28" s="148"/>
      <c r="H28" s="0"/>
    </row>
    <row r="29" customFormat="false" ht="23.85" hidden="false" customHeight="false" outlineLevel="0" collapsed="false">
      <c r="A29" s="86" t="s">
        <v>4</v>
      </c>
      <c r="B29" s="86" t="s">
        <v>211</v>
      </c>
      <c r="C29" s="86" t="s">
        <v>7</v>
      </c>
      <c r="D29" s="86" t="s">
        <v>8</v>
      </c>
      <c r="E29" s="67" t="s">
        <v>9</v>
      </c>
      <c r="F29" s="67" t="s">
        <v>10</v>
      </c>
      <c r="H29" s="0"/>
    </row>
    <row r="30" customFormat="false" ht="25.5" hidden="false" customHeight="true" outlineLevel="0" collapsed="false">
      <c r="A30" s="17" t="s">
        <v>278</v>
      </c>
      <c r="B30" s="103" t="s">
        <v>279</v>
      </c>
      <c r="C30" s="104" t="n">
        <v>100</v>
      </c>
      <c r="D30" s="91" t="s">
        <v>270</v>
      </c>
      <c r="E30" s="92" t="n">
        <v>1854</v>
      </c>
      <c r="F30" s="92" t="n">
        <f aca="false">ROUND(E30,2)*НДС!$A$1</f>
        <v>2150.64</v>
      </c>
      <c r="G30" s="133" t="n">
        <v>1</v>
      </c>
      <c r="H30" s="0"/>
    </row>
    <row r="31" customFormat="false" ht="23.85" hidden="false" customHeight="false" outlineLevel="0" collapsed="false">
      <c r="A31" s="17" t="s">
        <v>314</v>
      </c>
      <c r="B31" s="105" t="s">
        <v>315</v>
      </c>
      <c r="C31" s="104" t="n">
        <v>100</v>
      </c>
      <c r="D31" s="91" t="s">
        <v>270</v>
      </c>
      <c r="E31" s="92" t="n">
        <v>11400</v>
      </c>
      <c r="F31" s="92" t="n">
        <f aca="false">ROUND(E31,2)*НДС!$A$1</f>
        <v>13224</v>
      </c>
      <c r="G31" s="133" t="n">
        <v>1</v>
      </c>
      <c r="H31" s="0"/>
    </row>
    <row r="32" customFormat="false" ht="23.85" hidden="false" customHeight="false" outlineLevel="0" collapsed="false">
      <c r="A32" s="17" t="s">
        <v>282</v>
      </c>
      <c r="B32" s="103" t="s">
        <v>283</v>
      </c>
      <c r="C32" s="90" t="n">
        <v>100</v>
      </c>
      <c r="D32" s="91" t="s">
        <v>270</v>
      </c>
      <c r="E32" s="92" t="n">
        <v>900</v>
      </c>
      <c r="F32" s="92" t="n">
        <f aca="false">ROUND(E32,2)*НДС!$A$1</f>
        <v>1044</v>
      </c>
      <c r="G32" s="133" t="n">
        <v>1</v>
      </c>
      <c r="H32" s="0"/>
    </row>
    <row r="33" customFormat="false" ht="27" hidden="false" customHeight="true" outlineLevel="0" collapsed="false">
      <c r="A33" s="150"/>
      <c r="B33" s="151"/>
      <c r="C33" s="152"/>
      <c r="D33" s="151"/>
      <c r="E33" s="153"/>
      <c r="F33" s="154"/>
      <c r="H33" s="0"/>
    </row>
    <row r="34" customFormat="false" ht="12.75" hidden="false" customHeight="false" outlineLevel="0" collapsed="false">
      <c r="A34" s="126" t="s">
        <v>316</v>
      </c>
      <c r="B34" s="127"/>
      <c r="C34" s="155"/>
      <c r="D34" s="156"/>
      <c r="E34" s="128"/>
      <c r="F34" s="156"/>
      <c r="H34" s="0"/>
    </row>
    <row r="35" customFormat="false" ht="12.75" hidden="false" customHeight="false" outlineLevel="0" collapsed="false">
      <c r="A35" s="157" t="s">
        <v>317</v>
      </c>
      <c r="B35" s="158"/>
      <c r="C35" s="155"/>
      <c r="D35" s="159"/>
      <c r="E35" s="160"/>
      <c r="F35" s="159"/>
      <c r="H35" s="0"/>
    </row>
    <row r="36" s="162" customFormat="true" ht="23.85" hidden="false" customHeight="false" outlineLevel="0" collapsed="false">
      <c r="A36" s="86" t="s">
        <v>4</v>
      </c>
      <c r="B36" s="86" t="s">
        <v>211</v>
      </c>
      <c r="C36" s="86" t="s">
        <v>7</v>
      </c>
      <c r="D36" s="86" t="s">
        <v>8</v>
      </c>
      <c r="E36" s="67" t="s">
        <v>9</v>
      </c>
      <c r="F36" s="67" t="s">
        <v>10</v>
      </c>
      <c r="G36" s="161"/>
      <c r="H36" s="0"/>
    </row>
    <row r="37" s="162" customFormat="true" ht="24.6" hidden="false" customHeight="true" outlineLevel="0" collapsed="false">
      <c r="A37" s="17" t="s">
        <v>289</v>
      </c>
      <c r="B37" s="103" t="s">
        <v>290</v>
      </c>
      <c r="C37" s="106" t="n">
        <v>100</v>
      </c>
      <c r="D37" s="91" t="s">
        <v>270</v>
      </c>
      <c r="E37" s="92" t="n">
        <v>23040000</v>
      </c>
      <c r="F37" s="92" t="n">
        <f aca="false">ROUND(E37,2)*НДС!$A$1</f>
        <v>26726400</v>
      </c>
      <c r="G37" s="163" t="n">
        <v>1</v>
      </c>
      <c r="H37" s="0"/>
    </row>
    <row r="38" customFormat="false" ht="23.85" hidden="false" customHeight="false" outlineLevel="0" collapsed="false">
      <c r="A38" s="17" t="s">
        <v>278</v>
      </c>
      <c r="B38" s="143" t="s">
        <v>279</v>
      </c>
      <c r="C38" s="106" t="n">
        <v>100</v>
      </c>
      <c r="D38" s="91" t="s">
        <v>270</v>
      </c>
      <c r="E38" s="92" t="n">
        <v>1112400</v>
      </c>
      <c r="F38" s="92" t="n">
        <f aca="false">ROUND(E38,2)*НДС!$A$1</f>
        <v>1290384</v>
      </c>
      <c r="G38" s="163" t="n">
        <v>1</v>
      </c>
      <c r="H38" s="0"/>
    </row>
    <row r="39" customFormat="false" ht="23.85" hidden="false" customHeight="false" outlineLevel="0" collapsed="false">
      <c r="A39" s="17" t="s">
        <v>282</v>
      </c>
      <c r="B39" s="103" t="s">
        <v>283</v>
      </c>
      <c r="C39" s="90" t="n">
        <v>100</v>
      </c>
      <c r="D39" s="91" t="s">
        <v>270</v>
      </c>
      <c r="E39" s="92" t="n">
        <v>540000</v>
      </c>
      <c r="F39" s="92" t="n">
        <f aca="false">ROUND(E39,2)*НДС!$A$1</f>
        <v>626400</v>
      </c>
      <c r="G39" s="163" t="n">
        <v>1</v>
      </c>
      <c r="H39" s="0"/>
    </row>
    <row r="40" s="162" customFormat="true" ht="26.25" hidden="false" customHeight="true" outlineLevel="0" collapsed="false">
      <c r="A40" s="158"/>
      <c r="B40" s="159"/>
      <c r="C40" s="155"/>
      <c r="D40" s="159"/>
      <c r="E40" s="160"/>
      <c r="F40" s="159"/>
      <c r="G40" s="161"/>
      <c r="H40" s="0"/>
    </row>
    <row r="41" s="75" customFormat="true" ht="12.75" hidden="false" customHeight="false" outlineLevel="0" collapsed="false">
      <c r="A41" s="84" t="s">
        <v>318</v>
      </c>
      <c r="D41" s="76"/>
      <c r="E41" s="85"/>
      <c r="F41" s="85"/>
      <c r="G41" s="78"/>
      <c r="H41" s="0"/>
    </row>
    <row r="42" s="75" customFormat="true" ht="29.1" hidden="false" customHeight="true" outlineLevel="0" collapsed="false">
      <c r="A42" s="86" t="s">
        <v>4</v>
      </c>
      <c r="B42" s="86" t="s">
        <v>211</v>
      </c>
      <c r="C42" s="86" t="s">
        <v>7</v>
      </c>
      <c r="D42" s="86" t="s">
        <v>8</v>
      </c>
      <c r="E42" s="87" t="s">
        <v>9</v>
      </c>
      <c r="F42" s="87" t="s">
        <v>10</v>
      </c>
      <c r="G42" s="78"/>
      <c r="H42" s="0"/>
    </row>
    <row r="43" customFormat="false" ht="12.75" hidden="false" customHeight="false" outlineLevel="0" collapsed="false">
      <c r="A43" s="93" t="s">
        <v>272</v>
      </c>
      <c r="B43" s="93"/>
      <c r="C43" s="93"/>
      <c r="D43" s="94"/>
      <c r="E43" s="95"/>
      <c r="F43" s="94"/>
      <c r="G43" s="96"/>
      <c r="H43" s="0"/>
    </row>
    <row r="44" s="75" customFormat="true" ht="23.85" hidden="false" customHeight="false" outlineLevel="0" collapsed="false">
      <c r="A44" s="17" t="s">
        <v>273</v>
      </c>
      <c r="B44" s="98" t="s">
        <v>274</v>
      </c>
      <c r="C44" s="90" t="n">
        <v>10</v>
      </c>
      <c r="D44" s="91" t="s">
        <v>270</v>
      </c>
      <c r="E44" s="92" t="n">
        <v>4500000</v>
      </c>
      <c r="F44" s="92" t="n">
        <f aca="false">ROUND(E44,2)*НДС!$A$1</f>
        <v>5220000</v>
      </c>
      <c r="G44" s="99" t="n">
        <v>1</v>
      </c>
      <c r="H44" s="0"/>
    </row>
    <row r="45" s="75" customFormat="true" ht="23.85" hidden="false" customHeight="false" outlineLevel="0" collapsed="false">
      <c r="A45" s="17" t="s">
        <v>275</v>
      </c>
      <c r="B45" s="89" t="s">
        <v>276</v>
      </c>
      <c r="C45" s="90" t="n">
        <v>100</v>
      </c>
      <c r="D45" s="91" t="s">
        <v>270</v>
      </c>
      <c r="E45" s="92" t="n">
        <v>2520000</v>
      </c>
      <c r="F45" s="92" t="n">
        <f aca="false">ROUND(E45,2)*НДС!$A$1</f>
        <v>2923200</v>
      </c>
      <c r="G45" s="99" t="n">
        <v>1</v>
      </c>
      <c r="H45" s="0"/>
    </row>
    <row r="46" s="162" customFormat="true" ht="26.25" hidden="false" customHeight="true" outlineLevel="0" collapsed="false">
      <c r="A46" s="158"/>
      <c r="B46" s="159"/>
      <c r="C46" s="155"/>
      <c r="D46" s="159"/>
      <c r="E46" s="160"/>
      <c r="F46" s="159"/>
      <c r="G46" s="161"/>
      <c r="H46" s="0"/>
    </row>
    <row r="47" customFormat="false" ht="12.75" hidden="false" customHeight="false" outlineLevel="0" collapsed="false">
      <c r="A47" s="126" t="s">
        <v>319</v>
      </c>
      <c r="B47" s="127"/>
      <c r="C47" s="155"/>
      <c r="D47" s="156"/>
      <c r="E47" s="128"/>
      <c r="F47" s="156"/>
      <c r="H47" s="0"/>
    </row>
    <row r="48" customFormat="false" ht="12.75" hidden="false" customHeight="false" outlineLevel="0" collapsed="false">
      <c r="A48" s="157" t="s">
        <v>320</v>
      </c>
      <c r="B48" s="158"/>
      <c r="C48" s="155"/>
      <c r="D48" s="159"/>
      <c r="E48" s="160"/>
      <c r="F48" s="159"/>
      <c r="H48" s="0"/>
    </row>
    <row r="49" s="162" customFormat="true" ht="23.85" hidden="false" customHeight="false" outlineLevel="0" collapsed="false">
      <c r="A49" s="86" t="s">
        <v>4</v>
      </c>
      <c r="B49" s="86" t="s">
        <v>211</v>
      </c>
      <c r="C49" s="86" t="s">
        <v>7</v>
      </c>
      <c r="D49" s="86" t="s">
        <v>8</v>
      </c>
      <c r="E49" s="67" t="s">
        <v>9</v>
      </c>
      <c r="F49" s="67" t="s">
        <v>10</v>
      </c>
      <c r="G49" s="161"/>
      <c r="H49" s="0"/>
    </row>
    <row r="50" s="162" customFormat="true" ht="28.5" hidden="false" customHeight="true" outlineLevel="0" collapsed="false">
      <c r="A50" s="17" t="s">
        <v>286</v>
      </c>
      <c r="B50" s="103" t="s">
        <v>321</v>
      </c>
      <c r="C50" s="106" t="n">
        <v>100</v>
      </c>
      <c r="D50" s="91" t="s">
        <v>270</v>
      </c>
      <c r="E50" s="92" t="n">
        <v>4320000</v>
      </c>
      <c r="F50" s="92" t="n">
        <f aca="false">ROUND(E50,2)*НДС!$A$1</f>
        <v>5011200</v>
      </c>
      <c r="G50" s="163" t="n">
        <v>1</v>
      </c>
      <c r="H50" s="0"/>
    </row>
    <row r="51" customFormat="false" ht="23.25" hidden="false" customHeight="true" outlineLevel="0" collapsed="false">
      <c r="A51" s="75"/>
      <c r="B51" s="75"/>
      <c r="C51" s="78"/>
      <c r="D51" s="75"/>
      <c r="E51" s="76"/>
      <c r="F51" s="75"/>
      <c r="H51" s="0"/>
    </row>
    <row r="52" customFormat="false" ht="12.75" hidden="false" customHeight="true" outlineLevel="0" collapsed="false">
      <c r="A52" s="164" t="s">
        <v>322</v>
      </c>
      <c r="B52" s="164"/>
      <c r="C52" s="165"/>
      <c r="D52" s="166"/>
      <c r="E52" s="167"/>
      <c r="F52" s="166"/>
      <c r="H52" s="0"/>
    </row>
    <row r="53" customFormat="false" ht="23.85" hidden="false" customHeight="false" outlineLevel="0" collapsed="false">
      <c r="A53" s="86" t="s">
        <v>4</v>
      </c>
      <c r="B53" s="86" t="s">
        <v>211</v>
      </c>
      <c r="C53" s="86" t="s">
        <v>7</v>
      </c>
      <c r="D53" s="86" t="s">
        <v>8</v>
      </c>
      <c r="E53" s="67" t="s">
        <v>9</v>
      </c>
      <c r="F53" s="67" t="s">
        <v>10</v>
      </c>
      <c r="H53" s="0"/>
    </row>
    <row r="54" customFormat="false" ht="23.85" hidden="false" customHeight="false" outlineLevel="0" collapsed="false">
      <c r="A54" s="17" t="s">
        <v>278</v>
      </c>
      <c r="B54" s="143" t="s">
        <v>279</v>
      </c>
      <c r="C54" s="90" t="n">
        <v>100</v>
      </c>
      <c r="D54" s="91" t="s">
        <v>270</v>
      </c>
      <c r="E54" s="92" t="n">
        <v>1242000</v>
      </c>
      <c r="F54" s="92" t="n">
        <f aca="false">ROUND(E54,2)*НДС!$A$1</f>
        <v>1440720</v>
      </c>
      <c r="G54" s="163" t="n">
        <v>1</v>
      </c>
      <c r="H54" s="0"/>
    </row>
    <row r="55" customFormat="false" ht="23.85" hidden="false" customHeight="false" outlineLevel="0" collapsed="false">
      <c r="A55" s="17" t="s">
        <v>292</v>
      </c>
      <c r="B55" s="103" t="s">
        <v>323</v>
      </c>
      <c r="C55" s="104" t="n">
        <v>100</v>
      </c>
      <c r="D55" s="91" t="s">
        <v>270</v>
      </c>
      <c r="E55" s="92" t="n">
        <v>2160000</v>
      </c>
      <c r="F55" s="92" t="n">
        <f aca="false">ROUND(E55,2)*НДС!$A$1</f>
        <v>2505600</v>
      </c>
      <c r="G55" s="163" t="n">
        <v>1</v>
      </c>
      <c r="H55" s="0"/>
    </row>
    <row r="56" customFormat="false" ht="23.85" hidden="false" customHeight="false" outlineLevel="0" collapsed="false">
      <c r="A56" s="17" t="s">
        <v>282</v>
      </c>
      <c r="B56" s="103" t="s">
        <v>283</v>
      </c>
      <c r="C56" s="90" t="n">
        <v>100</v>
      </c>
      <c r="D56" s="91" t="s">
        <v>270</v>
      </c>
      <c r="E56" s="92" t="n">
        <v>540000</v>
      </c>
      <c r="F56" s="92" t="n">
        <f aca="false">ROUND(E56,2)*НДС!$A$1</f>
        <v>626400</v>
      </c>
      <c r="G56" s="163" t="n">
        <v>1</v>
      </c>
      <c r="H56" s="0"/>
    </row>
    <row r="1048576" customFormat="false" ht="12.8" hidden="false" customHeight="false" outlineLevel="0" collapsed="false"/>
  </sheetData>
  <mergeCells count="2">
    <mergeCell ref="A1:D1"/>
    <mergeCell ref="A43:B43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168" width="8.86"/>
  </cols>
  <sheetData>
    <row r="1" customFormat="false" ht="12.75" hidden="false" customHeight="false" outlineLevel="0" collapsed="false">
      <c r="A1" s="168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2017-09-21T09:28:23Z</dcterms:created>
  <dc:creator/>
  <dc:description/>
  <dc:language>ru-RU</dc:language>
  <cp:lastModifiedBy/>
  <dcterms:modified xsi:type="dcterms:W3CDTF">2026-05-28T11:02:03Z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285eb0f5-9468-4330-a7e7-6284d7ab1b8b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2021-03-16T07:08:21Z</vt:lpwstr>
  </property>
  <property fmtid="{D5CDD505-2E9C-101B-9397-08002B2CF9AE}" pid="8" name="MSIP_Label_8d6a82de-332f-43b8-a8a7-1928fd67507f_SiteId">
    <vt:lpwstr>097464b8-069c-453e-9254-c17ec707310d</vt:lpwstr>
  </property>
</Properties>
</file>